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9320" yWindow="-120" windowWidth="19440" windowHeight="11760" tabRatio="598" firstSheet="3" activeTab="9"/>
  </bookViews>
  <sheets>
    <sheet name="Sección I" sheetId="15" r:id="rId1"/>
    <sheet name="Sección II" sheetId="1" r:id="rId2"/>
    <sheet name="Sección III " sheetId="2" r:id="rId3"/>
    <sheet name="Sección IV" sheetId="3" r:id="rId4"/>
    <sheet name="Sección V" sheetId="4" r:id="rId5"/>
    <sheet name="Sección VI" sheetId="5" r:id="rId6"/>
    <sheet name="Sección VII " sheetId="6" r:id="rId7"/>
    <sheet name="Sección VIII " sheetId="7" r:id="rId8"/>
    <sheet name="Sección IX" sheetId="8" r:id="rId9"/>
    <sheet name="Sección X" sheetId="9" r:id="rId10"/>
    <sheet name="Sección XI" sheetId="11" r:id="rId11"/>
  </sheets>
  <definedNames>
    <definedName name="_xlnm._FilterDatabase" localSheetId="5" hidden="1">'Sección VI'!$W$6:$W$7</definedName>
    <definedName name="_xlnm._FilterDatabase" localSheetId="7" hidden="1">'Sección VIII '!$A$7:$W$7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1" l="1"/>
  <c r="L12" i="11"/>
  <c r="M17" i="11"/>
  <c r="L17" i="11"/>
  <c r="U9" i="8"/>
  <c r="L9" i="8"/>
  <c r="U18" i="7"/>
  <c r="L18" i="7"/>
  <c r="U17" i="7"/>
  <c r="L17" i="7"/>
  <c r="V17" i="7" s="1"/>
  <c r="U16" i="7"/>
  <c r="L16" i="7"/>
  <c r="U15" i="7"/>
  <c r="L15" i="7"/>
  <c r="U14" i="7"/>
  <c r="L14" i="7"/>
  <c r="U13" i="7"/>
  <c r="L13" i="7"/>
  <c r="U12" i="7"/>
  <c r="L12" i="7"/>
  <c r="U11" i="7"/>
  <c r="L11" i="7"/>
  <c r="U10" i="7"/>
  <c r="L10" i="7"/>
  <c r="L8" i="15"/>
  <c r="U8" i="6"/>
  <c r="L10" i="5"/>
  <c r="U10" i="5"/>
  <c r="L9" i="2"/>
  <c r="U9" i="2"/>
  <c r="L10" i="2"/>
  <c r="U10" i="2"/>
  <c r="L11" i="11"/>
  <c r="M11" i="11"/>
  <c r="L13" i="11"/>
  <c r="M13" i="11"/>
  <c r="L14" i="11"/>
  <c r="M14" i="11"/>
  <c r="L15" i="11"/>
  <c r="M15" i="11"/>
  <c r="L16" i="11"/>
  <c r="M16" i="11"/>
  <c r="L9" i="7"/>
  <c r="U9" i="7"/>
  <c r="L8" i="7"/>
  <c r="U8" i="7"/>
  <c r="L9" i="4"/>
  <c r="U9" i="4"/>
  <c r="L9" i="3"/>
  <c r="U9" i="3"/>
  <c r="L9" i="1"/>
  <c r="U9" i="1"/>
  <c r="L10" i="1"/>
  <c r="U10" i="1"/>
  <c r="L9" i="5"/>
  <c r="U9" i="5"/>
  <c r="L8" i="3"/>
  <c r="U8" i="3"/>
  <c r="L8" i="2"/>
  <c r="U8" i="2"/>
  <c r="U8" i="15"/>
  <c r="U8" i="9"/>
  <c r="L8" i="9"/>
  <c r="M10" i="11"/>
  <c r="L10" i="11"/>
  <c r="U8" i="8"/>
  <c r="L8" i="8"/>
  <c r="L8" i="6"/>
  <c r="U8" i="5"/>
  <c r="L8" i="5"/>
  <c r="U8" i="4"/>
  <c r="L8" i="4"/>
  <c r="U8" i="1"/>
  <c r="L8" i="1"/>
  <c r="V8" i="8" l="1"/>
  <c r="N12" i="11"/>
  <c r="N15" i="11"/>
  <c r="N17" i="11"/>
  <c r="N16" i="11"/>
  <c r="N14" i="11"/>
  <c r="N13" i="11"/>
  <c r="N11" i="11"/>
  <c r="N10" i="11"/>
  <c r="V9" i="8"/>
  <c r="V18" i="7"/>
  <c r="V16" i="7"/>
  <c r="V12" i="7"/>
  <c r="V14" i="7"/>
  <c r="V11" i="7"/>
  <c r="V10" i="7"/>
  <c r="V8" i="4"/>
  <c r="V8" i="9"/>
  <c r="V13" i="7"/>
  <c r="V15" i="7"/>
  <c r="V8" i="7"/>
  <c r="V9" i="7"/>
  <c r="V8" i="6"/>
  <c r="V10" i="5"/>
  <c r="V8" i="5"/>
  <c r="V9" i="5"/>
  <c r="V9" i="4"/>
  <c r="V9" i="3"/>
  <c r="V8" i="3"/>
  <c r="V8" i="2"/>
  <c r="V9" i="2"/>
  <c r="V10" i="2"/>
  <c r="V10" i="1"/>
  <c r="V9" i="1"/>
  <c r="V8" i="1"/>
  <c r="V8" i="15"/>
</calcChain>
</file>

<file path=xl/sharedStrings.xml><?xml version="1.0" encoding="utf-8"?>
<sst xmlns="http://schemas.openxmlformats.org/spreadsheetml/2006/main" count="450" uniqueCount="107">
  <si>
    <t>JUEZ 1</t>
  </si>
  <si>
    <t>JUEZ 2</t>
  </si>
  <si>
    <t xml:space="preserve">DORSAL </t>
  </si>
  <si>
    <t>NOMBRE CABALLO</t>
  </si>
  <si>
    <t>NF</t>
  </si>
  <si>
    <t>NOTA</t>
  </si>
  <si>
    <t>CLASIFICACIÓN</t>
  </si>
  <si>
    <t>A.E.C.C.A.á. - RESULTADOS</t>
  </si>
  <si>
    <t>PROPIETARIO</t>
  </si>
  <si>
    <t>NOTAS DE MODELOS</t>
  </si>
  <si>
    <t>1</t>
  </si>
  <si>
    <t>2</t>
  </si>
  <si>
    <t>3</t>
  </si>
  <si>
    <t>4</t>
  </si>
  <si>
    <t>5</t>
  </si>
  <si>
    <t>NOTAS DE AIRES</t>
  </si>
  <si>
    <t>1º</t>
  </si>
  <si>
    <t>2º</t>
  </si>
  <si>
    <t>3º</t>
  </si>
  <si>
    <t>MEDIA  JUEZ 1</t>
  </si>
  <si>
    <t>MEDIA  JUEZ 2</t>
  </si>
  <si>
    <t>NOTA SALTO EN LIBERTAD</t>
  </si>
  <si>
    <t>SALTO EN LIBERTAD</t>
  </si>
  <si>
    <t>EQUILIBRIO</t>
  </si>
  <si>
    <t>POTENCIA</t>
  </si>
  <si>
    <t>TECNICA DE  SALTO</t>
  </si>
  <si>
    <t>REACTIVIDAD</t>
  </si>
  <si>
    <t xml:space="preserve">TECNICA DE  SALTO </t>
  </si>
  <si>
    <t>PRUEBA DE MODELOS Y AIRES  ANGLO-ÁRABES</t>
  </si>
  <si>
    <t xml:space="preserve">GANADERÍA </t>
  </si>
  <si>
    <t>SECCIÓN VI: MACHOS 3 AÑOS</t>
  </si>
  <si>
    <t>SECCIÓN II: HEMBRAS 1 AÑO</t>
  </si>
  <si>
    <t>BULERIA DE LAGUNA 43,84%</t>
  </si>
  <si>
    <t>GANADERÍA CRISTIAN SALGUERO</t>
  </si>
  <si>
    <t>CLASIF</t>
  </si>
  <si>
    <t>CANGAS DE ONIS, ASTURIAS, 26 de Abril de 2025</t>
  </si>
  <si>
    <t>TOYA SONORA 77,72%</t>
  </si>
  <si>
    <t xml:space="preserve">JUAN ANTONIO TAMÉS ALLENDE </t>
  </si>
  <si>
    <t>SECCIÓN II: HEMBRAS 2 AÑOS</t>
  </si>
  <si>
    <t>MY LADY DE SALON 25%</t>
  </si>
  <si>
    <t>TALIGA TG 31,25%</t>
  </si>
  <si>
    <t>GUILLERMO HILARIO DIAZ</t>
  </si>
  <si>
    <t xml:space="preserve">FRANCISCO JOSE LAGUNA ANCIO </t>
  </si>
  <si>
    <t xml:space="preserve">JUAN CARLOS TAPIA GIL </t>
  </si>
  <si>
    <t>SECCIÓN III: HEMBRAS 3 AÑOS</t>
  </si>
  <si>
    <t>AZAHARA DE LAGUNA 50,63%</t>
  </si>
  <si>
    <t>CANTONAD TG 81,25%</t>
  </si>
  <si>
    <t>GINEBRA CV 62,5%</t>
  </si>
  <si>
    <t>FRANCISCO JOSE LAGUNA ANCIO</t>
  </si>
  <si>
    <t xml:space="preserve">LUIS MARIANO CASTRO SACHEZ </t>
  </si>
  <si>
    <t xml:space="preserve">SECCIÓN IV: MACHOS 1 AÑO </t>
  </si>
  <si>
    <t>TOYA BRETIN 40,23%</t>
  </si>
  <si>
    <t>FABITO DE ARCE 50%</t>
  </si>
  <si>
    <t xml:space="preserve">MELISSA HERRERO ALVAREZ </t>
  </si>
  <si>
    <t>SECCIÓN V: MACHOS 2 AÑOS</t>
  </si>
  <si>
    <t>TOYA SUEÑO 77,72%</t>
  </si>
  <si>
    <t>TOYA LIRIO 80,45%</t>
  </si>
  <si>
    <t>HECTOR DIAZ GONZALEZ</t>
  </si>
  <si>
    <t>JUAN ANTONIO TAMES ALLENDE</t>
  </si>
  <si>
    <t>EGIPTO MM 68,12%</t>
  </si>
  <si>
    <t>SHANGAY KINSA 37,5%</t>
  </si>
  <si>
    <t>LAST QUACK DE TORRESTIO 56,25%</t>
  </si>
  <si>
    <t xml:space="preserve">ALBERTO RIESGO MARTIN </t>
  </si>
  <si>
    <t xml:space="preserve">KIKE OTERO CUESTA </t>
  </si>
  <si>
    <t xml:space="preserve">SECCIÓN VII: HEMBRAS DE 4 A 6 AÑOS </t>
  </si>
  <si>
    <t>TJ ISHTAR DE COVIELLA 50%</t>
  </si>
  <si>
    <t xml:space="preserve">ANTONIO DIAZ OTERO </t>
  </si>
  <si>
    <t xml:space="preserve">SECCIÓN VIII: YEGUAS MAS DE 7 AÑOS </t>
  </si>
  <si>
    <t>CATU ESPLENDIDA 50%</t>
  </si>
  <si>
    <t>TOYA LUNA 60,9%</t>
  </si>
  <si>
    <t>TOYA LINDA 80,45%</t>
  </si>
  <si>
    <t>TOYA DOBRA 50%</t>
  </si>
  <si>
    <t>TOYA SELVA 55,45%</t>
  </si>
  <si>
    <t xml:space="preserve">JUAN ANTONIO TAMES ALLENDE </t>
  </si>
  <si>
    <t>NYMERIA 68,5%</t>
  </si>
  <si>
    <t>LA NAVA PPK 50%</t>
  </si>
  <si>
    <t>QUILLA DE PEÑAFLOR 50%</t>
  </si>
  <si>
    <t>OLIVENZA 62,50%</t>
  </si>
  <si>
    <t>JORGE MARTINEZ RAMOS</t>
  </si>
  <si>
    <t>ONNA DE ROYAL 50%</t>
  </si>
  <si>
    <t xml:space="preserve">JAVIER ALEJANDRO BARZANA VIEGO </t>
  </si>
  <si>
    <t>STARLETT DE TORRESTIO 50%</t>
  </si>
  <si>
    <t>TOYA AMETS 87,5%</t>
  </si>
  <si>
    <t xml:space="preserve">RAFAEL BREA GONZALEZ </t>
  </si>
  <si>
    <t>SPIRIT HDM 50%</t>
  </si>
  <si>
    <t xml:space="preserve">SECCIÓN IX: MACHOS DE 4 A 6 AÑOS </t>
  </si>
  <si>
    <t xml:space="preserve">SECCIÓN X: MACHOS DE MAS DE 7 AÑOS </t>
  </si>
  <si>
    <t>KALOO 25%</t>
  </si>
  <si>
    <t xml:space="preserve">FRANCISCO TELEÑA CORBETO </t>
  </si>
  <si>
    <t xml:space="preserve">GUILLERMO HILARIO DIAZ </t>
  </si>
  <si>
    <t xml:space="preserve">MY LADY DE SALON 25% </t>
  </si>
  <si>
    <t>BULERIA DE LAGUNA 43.84%</t>
  </si>
  <si>
    <t xml:space="preserve">JUAN ANTONIO ALLENDE TAMES </t>
  </si>
  <si>
    <t xml:space="preserve">CANTONAD TG </t>
  </si>
  <si>
    <t xml:space="preserve">1º POTROS 2 AÑOS </t>
  </si>
  <si>
    <t xml:space="preserve">2º POTROS 2 AÑOS </t>
  </si>
  <si>
    <t xml:space="preserve">1º POTRAS 2 AÑOS </t>
  </si>
  <si>
    <t xml:space="preserve">2º POTRAS 2 AÑOS </t>
  </si>
  <si>
    <t xml:space="preserve">1º POTRAS 3 AÑOS </t>
  </si>
  <si>
    <t xml:space="preserve">2º POTRAS 3 AÑOS </t>
  </si>
  <si>
    <t xml:space="preserve">1º POTROS 3 AÑOS </t>
  </si>
  <si>
    <t xml:space="preserve">2º POTROS 3 AÑOS </t>
  </si>
  <si>
    <t xml:space="preserve">LUIS JOAQUIN BARRIADA RODRIGUEZ </t>
  </si>
  <si>
    <t>OSCAR MANUEL LOPEZ ALLEGUE</t>
  </si>
  <si>
    <t>JOSE JAVIER PRADO BERDASCO</t>
  </si>
  <si>
    <t xml:space="preserve">LUIS JOAQUIN BARRIADA RODIGUEZ </t>
  </si>
  <si>
    <t xml:space="preserve"> NOTAS DE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</si>
</sst>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36" x14ac:knownFonts="1">
    <font>
      <sz val="10"/>
      <name val="Arial"/>
    </font>
    <font>
      <sz val="10"/>
      <name val="Arial"/>
    </font>
    <font>
      <sz val="10"/>
      <name val="Lucida Sans"/>
      <family val="2"/>
    </font>
    <font>
      <b/>
      <sz val="10"/>
      <name val="Lucida Sans"/>
      <family val="2"/>
    </font>
    <font>
      <b/>
      <sz val="11"/>
      <color indexed="17"/>
      <name val="Arial"/>
      <family val="2"/>
    </font>
    <font>
      <sz val="10"/>
      <color indexed="10"/>
      <name val="Lucida Sans"/>
      <family val="2"/>
    </font>
    <font>
      <b/>
      <sz val="12"/>
      <name val="Lucida Sans"/>
      <family val="2"/>
    </font>
    <font>
      <b/>
      <sz val="14"/>
      <name val="Comic Sans MS"/>
      <family val="4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4"/>
      <name val="Lucida Sans"/>
      <family val="2"/>
    </font>
    <font>
      <sz val="14"/>
      <color indexed="10"/>
      <name val="Lucida Sans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6"/>
      <name val="Lucida Sans"/>
      <family val="2"/>
    </font>
    <font>
      <b/>
      <sz val="18"/>
      <name val="Lucida Sans"/>
      <family val="2"/>
    </font>
    <font>
      <b/>
      <sz val="8"/>
      <name val="Lucida Sans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sz val="12"/>
      <name val="Lucida Sans"/>
      <family val="2"/>
    </font>
    <font>
      <sz val="12"/>
      <color indexed="10"/>
      <name val="Lucida Sans"/>
      <family val="2"/>
    </font>
    <font>
      <sz val="16"/>
      <name val="Lucida Sans"/>
      <family val="2"/>
    </font>
    <font>
      <b/>
      <sz val="16"/>
      <name val="Comic Sans MS"/>
      <family val="4"/>
    </font>
    <font>
      <sz val="16"/>
      <name val="Arial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name val="Lucida Sans"/>
      <family val="2"/>
    </font>
    <font>
      <sz val="9"/>
      <name val="Lucida Sans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4"/>
      <name val="Calibri"/>
      <family val="2"/>
    </font>
    <font>
      <b/>
      <sz val="8"/>
      <name val="Arial"/>
      <family val="2"/>
    </font>
    <font>
      <b/>
      <sz val="8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11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11" fillId="0" borderId="0" xfId="0" applyFont="1"/>
    <xf numFmtId="49" fontId="10" fillId="2" borderId="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0" xfId="0" applyFont="1"/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2" fontId="20" fillId="3" borderId="1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center" vertical="center"/>
    </xf>
    <xf numFmtId="2" fontId="21" fillId="5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18" fillId="0" borderId="0" xfId="0" applyFont="1"/>
    <xf numFmtId="0" fontId="9" fillId="0" borderId="4" xfId="0" applyFont="1" applyBorder="1" applyAlignment="1">
      <alignment horizontal="center"/>
    </xf>
    <xf numFmtId="0" fontId="22" fillId="0" borderId="0" xfId="0" applyFont="1"/>
    <xf numFmtId="0" fontId="19" fillId="0" borderId="1" xfId="0" applyFont="1" applyBorder="1"/>
    <xf numFmtId="0" fontId="8" fillId="0" borderId="1" xfId="0" applyFont="1" applyBorder="1"/>
    <xf numFmtId="0" fontId="4" fillId="0" borderId="1" xfId="0" applyFont="1" applyBorder="1"/>
    <xf numFmtId="0" fontId="8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8" fillId="6" borderId="1" xfId="0" applyFont="1" applyFill="1" applyBorder="1" applyAlignment="1">
      <alignment horizontal="center"/>
    </xf>
    <xf numFmtId="2" fontId="18" fillId="7" borderId="1" xfId="0" applyNumberFormat="1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0" fillId="0" borderId="0" xfId="0" applyFont="1"/>
    <xf numFmtId="0" fontId="34" fillId="0" borderId="1" xfId="0" applyFont="1" applyBorder="1" applyAlignment="1">
      <alignment horizontal="left"/>
    </xf>
    <xf numFmtId="0" fontId="35" fillId="0" borderId="1" xfId="0" applyFont="1" applyBorder="1"/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49" fontId="29" fillId="2" borderId="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3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 wrapText="1"/>
    </xf>
    <xf numFmtId="0" fontId="28" fillId="10" borderId="18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25" fillId="7" borderId="19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1228725</xdr:colOff>
      <xdr:row>0</xdr:row>
      <xdr:rowOff>1323975</xdr:rowOff>
    </xdr:to>
    <xdr:pic>
      <xdr:nvPicPr>
        <xdr:cNvPr id="14537" name="Picture 1" descr="AECCAá 1">
          <a:extLst>
            <a:ext uri="{FF2B5EF4-FFF2-40B4-BE49-F238E27FC236}">
              <a16:creationId xmlns:a16="http://schemas.microsoft.com/office/drawing/2014/main" xmlns="" id="{D03B44D5-280F-55A8-4305-8BFAD97D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76200"/>
          <a:ext cx="11906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171450</xdr:rowOff>
    </xdr:from>
    <xdr:to>
      <xdr:col>1</xdr:col>
      <xdr:colOff>1771650</xdr:colOff>
      <xdr:row>1</xdr:row>
      <xdr:rowOff>66675</xdr:rowOff>
    </xdr:to>
    <xdr:pic>
      <xdr:nvPicPr>
        <xdr:cNvPr id="11546" name="Picture 1" descr="AECCAá 1">
          <a:extLst>
            <a:ext uri="{FF2B5EF4-FFF2-40B4-BE49-F238E27FC236}">
              <a16:creationId xmlns:a16="http://schemas.microsoft.com/office/drawing/2014/main" xmlns="" id="{68E4B4A7-33CB-CAAB-40BC-172EE571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71450"/>
          <a:ext cx="10953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333375</xdr:rowOff>
    </xdr:from>
    <xdr:to>
      <xdr:col>1</xdr:col>
      <xdr:colOff>1409700</xdr:colOff>
      <xdr:row>0</xdr:row>
      <xdr:rowOff>1885950</xdr:rowOff>
    </xdr:to>
    <xdr:pic>
      <xdr:nvPicPr>
        <xdr:cNvPr id="9483" name="Picture 1" descr="AECCAá 1">
          <a:extLst>
            <a:ext uri="{FF2B5EF4-FFF2-40B4-BE49-F238E27FC236}">
              <a16:creationId xmlns:a16="http://schemas.microsoft.com/office/drawing/2014/main" xmlns="" id="{E7F9B6FF-4833-D2B8-1EF3-46A0BE12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3375"/>
          <a:ext cx="123825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1133475</xdr:colOff>
      <xdr:row>0</xdr:row>
      <xdr:rowOff>1438275</xdr:rowOff>
    </xdr:to>
    <xdr:pic>
      <xdr:nvPicPr>
        <xdr:cNvPr id="1319" name="Picture 1" descr="AECCAá 1">
          <a:extLst>
            <a:ext uri="{FF2B5EF4-FFF2-40B4-BE49-F238E27FC236}">
              <a16:creationId xmlns:a16="http://schemas.microsoft.com/office/drawing/2014/main" xmlns="" id="{EA2C32AD-A07E-D10C-CCEB-E7865F3A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6200"/>
          <a:ext cx="10953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1085850</xdr:colOff>
      <xdr:row>1</xdr:row>
      <xdr:rowOff>0</xdr:rowOff>
    </xdr:to>
    <xdr:pic>
      <xdr:nvPicPr>
        <xdr:cNvPr id="2336" name="Picture 1" descr="AECCAá 1">
          <a:extLst>
            <a:ext uri="{FF2B5EF4-FFF2-40B4-BE49-F238E27FC236}">
              <a16:creationId xmlns:a16="http://schemas.microsoft.com/office/drawing/2014/main" xmlns="" id="{31868ECD-3765-9111-3DA2-4C1C60E7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6675"/>
          <a:ext cx="10858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1247775</xdr:colOff>
      <xdr:row>0</xdr:row>
      <xdr:rowOff>1409700</xdr:rowOff>
    </xdr:to>
    <xdr:pic>
      <xdr:nvPicPr>
        <xdr:cNvPr id="3360" name="Picture 1" descr="AECCAá 1">
          <a:extLst>
            <a:ext uri="{FF2B5EF4-FFF2-40B4-BE49-F238E27FC236}">
              <a16:creationId xmlns:a16="http://schemas.microsoft.com/office/drawing/2014/main" xmlns="" id="{A8690A9C-D0A6-D91C-3791-AE0071D3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7625"/>
          <a:ext cx="11049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152400</xdr:rowOff>
    </xdr:from>
    <xdr:to>
      <xdr:col>1</xdr:col>
      <xdr:colOff>1323975</xdr:colOff>
      <xdr:row>1</xdr:row>
      <xdr:rowOff>38100</xdr:rowOff>
    </xdr:to>
    <xdr:pic>
      <xdr:nvPicPr>
        <xdr:cNvPr id="4382" name="Picture 1" descr="AECCAá 1">
          <a:extLst>
            <a:ext uri="{FF2B5EF4-FFF2-40B4-BE49-F238E27FC236}">
              <a16:creationId xmlns:a16="http://schemas.microsoft.com/office/drawing/2014/main" xmlns="" id="{3661F606-740D-4B43-06F4-D49BCE5D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52400"/>
          <a:ext cx="10953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1095375</xdr:colOff>
      <xdr:row>1</xdr:row>
      <xdr:rowOff>0</xdr:rowOff>
    </xdr:to>
    <xdr:pic>
      <xdr:nvPicPr>
        <xdr:cNvPr id="5429" name="Picture 1" descr="AECCAá 1">
          <a:extLst>
            <a:ext uri="{FF2B5EF4-FFF2-40B4-BE49-F238E27FC236}">
              <a16:creationId xmlns:a16="http://schemas.microsoft.com/office/drawing/2014/main" xmlns="" id="{BA0FE20D-1155-7ED6-0CCA-2FF50EC0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10953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114300</xdr:rowOff>
    </xdr:from>
    <xdr:to>
      <xdr:col>1</xdr:col>
      <xdr:colOff>1476375</xdr:colOff>
      <xdr:row>1</xdr:row>
      <xdr:rowOff>0</xdr:rowOff>
    </xdr:to>
    <xdr:pic>
      <xdr:nvPicPr>
        <xdr:cNvPr id="6430" name="Picture 1" descr="AECCAá 1">
          <a:extLst>
            <a:ext uri="{FF2B5EF4-FFF2-40B4-BE49-F238E27FC236}">
              <a16:creationId xmlns:a16="http://schemas.microsoft.com/office/drawing/2014/main" xmlns="" id="{B6110873-95D2-F6D3-B241-F63D756A4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14300"/>
          <a:ext cx="10953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123825</xdr:rowOff>
    </xdr:from>
    <xdr:to>
      <xdr:col>1</xdr:col>
      <xdr:colOff>1495425</xdr:colOff>
      <xdr:row>1</xdr:row>
      <xdr:rowOff>9525</xdr:rowOff>
    </xdr:to>
    <xdr:pic>
      <xdr:nvPicPr>
        <xdr:cNvPr id="10685" name="Picture 1" descr="AECCAá 1">
          <a:extLst>
            <a:ext uri="{FF2B5EF4-FFF2-40B4-BE49-F238E27FC236}">
              <a16:creationId xmlns:a16="http://schemas.microsoft.com/office/drawing/2014/main" xmlns="" id="{AAF2B999-A2D8-82C3-A4CD-19B0BA88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23825"/>
          <a:ext cx="11049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123825</xdr:rowOff>
    </xdr:from>
    <xdr:to>
      <xdr:col>1</xdr:col>
      <xdr:colOff>1600200</xdr:colOff>
      <xdr:row>1</xdr:row>
      <xdr:rowOff>28575</xdr:rowOff>
    </xdr:to>
    <xdr:pic>
      <xdr:nvPicPr>
        <xdr:cNvPr id="7443" name="Picture 1" descr="AECCAá 1">
          <a:extLst>
            <a:ext uri="{FF2B5EF4-FFF2-40B4-BE49-F238E27FC236}">
              <a16:creationId xmlns:a16="http://schemas.microsoft.com/office/drawing/2014/main" xmlns="" id="{1A49B654-D4C4-5AF6-238F-2998F848B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23825"/>
          <a:ext cx="10953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0" zoomScaleNormal="80" workbookViewId="0">
      <selection activeCell="T20" sqref="T20"/>
    </sheetView>
  </sheetViews>
  <sheetFormatPr baseColWidth="10" defaultColWidth="11.44140625" defaultRowHeight="13.2" x14ac:dyDescent="0.25"/>
  <cols>
    <col min="1" max="1" width="7.5546875" style="1" customWidth="1"/>
    <col min="2" max="2" width="35.5546875" style="1" bestFit="1" customWidth="1"/>
    <col min="3" max="3" width="40.88671875" style="1" bestFit="1" customWidth="1"/>
    <col min="4" max="20" width="6.5546875" style="1" customWidth="1"/>
    <col min="21" max="21" width="7.5546875" style="1" customWidth="1"/>
    <col min="22" max="22" width="6.5546875" style="1" customWidth="1"/>
    <col min="23" max="23" width="16.554687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31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30" customHeight="1" x14ac:dyDescent="0.25">
      <c r="A6" s="58" t="s">
        <v>2</v>
      </c>
      <c r="B6" s="58" t="s">
        <v>3</v>
      </c>
      <c r="C6" s="58" t="s">
        <v>29</v>
      </c>
      <c r="D6" s="72" t="s">
        <v>9</v>
      </c>
      <c r="E6" s="73"/>
      <c r="F6" s="73"/>
      <c r="G6" s="73"/>
      <c r="H6" s="73"/>
      <c r="I6" s="72" t="s">
        <v>15</v>
      </c>
      <c r="J6" s="73"/>
      <c r="K6" s="74"/>
      <c r="L6" s="58" t="s">
        <v>4</v>
      </c>
      <c r="M6" s="72" t="s">
        <v>9</v>
      </c>
      <c r="N6" s="73"/>
      <c r="O6" s="73"/>
      <c r="P6" s="73"/>
      <c r="Q6" s="73"/>
      <c r="R6" s="72" t="s">
        <v>15</v>
      </c>
      <c r="S6" s="73"/>
      <c r="T6" s="74"/>
      <c r="U6" s="58" t="s">
        <v>4</v>
      </c>
      <c r="V6" s="58" t="s">
        <v>5</v>
      </c>
      <c r="W6" s="70" t="s">
        <v>6</v>
      </c>
    </row>
    <row r="7" spans="1:23" ht="15" customHeight="1" x14ac:dyDescent="0.25">
      <c r="A7" s="59"/>
      <c r="B7" s="59"/>
      <c r="C7" s="59"/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10</v>
      </c>
      <c r="J7" s="2" t="s">
        <v>11</v>
      </c>
      <c r="K7" s="2" t="s">
        <v>12</v>
      </c>
      <c r="L7" s="59"/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10</v>
      </c>
      <c r="S7" s="2" t="s">
        <v>11</v>
      </c>
      <c r="T7" s="2" t="s">
        <v>12</v>
      </c>
      <c r="U7" s="59"/>
      <c r="V7" s="59"/>
      <c r="W7" s="71"/>
    </row>
    <row r="8" spans="1:23" ht="15" customHeight="1" x14ac:dyDescent="0.3">
      <c r="A8" s="9">
        <v>45</v>
      </c>
      <c r="B8" s="36" t="s">
        <v>36</v>
      </c>
      <c r="C8" s="35" t="s">
        <v>37</v>
      </c>
      <c r="D8" s="3">
        <v>8</v>
      </c>
      <c r="E8" s="3">
        <v>8</v>
      </c>
      <c r="F8" s="3">
        <v>7</v>
      </c>
      <c r="G8" s="3">
        <v>6</v>
      </c>
      <c r="H8" s="3">
        <v>8</v>
      </c>
      <c r="I8" s="3">
        <v>7</v>
      </c>
      <c r="J8" s="3">
        <v>7</v>
      </c>
      <c r="K8" s="3">
        <v>7</v>
      </c>
      <c r="L8" s="4">
        <f>((D8+E8+F8+G8+H8)/5)*0.4+((I8+J8+K8)/3)*0.6</f>
        <v>7.16</v>
      </c>
      <c r="M8" s="5">
        <v>9</v>
      </c>
      <c r="N8" s="5">
        <v>7</v>
      </c>
      <c r="O8" s="5">
        <v>7</v>
      </c>
      <c r="P8" s="5">
        <v>5</v>
      </c>
      <c r="Q8" s="5">
        <v>8</v>
      </c>
      <c r="R8" s="5">
        <v>8</v>
      </c>
      <c r="S8" s="5">
        <v>7</v>
      </c>
      <c r="T8" s="5">
        <v>6</v>
      </c>
      <c r="U8" s="6">
        <f>((M8+N8+O8+P8+Q8)/5)*0.4+((R8+S8+T8)/3)*0.6</f>
        <v>7.08</v>
      </c>
      <c r="V8" s="7">
        <f>(L8+U8)/2</f>
        <v>7.12</v>
      </c>
      <c r="W8" s="8" t="s">
        <v>16</v>
      </c>
    </row>
    <row r="9" spans="1:23" ht="15" customHeight="1" x14ac:dyDescent="0.25"/>
    <row r="10" spans="1:23" ht="15" customHeight="1" x14ac:dyDescent="0.25"/>
    <row r="12" spans="1:23" ht="11.25" customHeight="1" x14ac:dyDescent="0.25"/>
  </sheetData>
  <mergeCells count="17">
    <mergeCell ref="R6:T6"/>
    <mergeCell ref="B6:B7"/>
    <mergeCell ref="C6:C7"/>
    <mergeCell ref="A6:A7"/>
    <mergeCell ref="A1:W1"/>
    <mergeCell ref="A2:W2"/>
    <mergeCell ref="A3:W3"/>
    <mergeCell ref="A4:W4"/>
    <mergeCell ref="D5:L5"/>
    <mergeCell ref="M5:U5"/>
    <mergeCell ref="W6:W7"/>
    <mergeCell ref="U6:U7"/>
    <mergeCell ref="V6:V7"/>
    <mergeCell ref="L6:L7"/>
    <mergeCell ref="D6:H6"/>
    <mergeCell ref="I6:K6"/>
    <mergeCell ref="M6:Q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zoomScale="50" zoomScaleNormal="50" workbookViewId="0">
      <selection activeCell="S16" sqref="S16"/>
    </sheetView>
  </sheetViews>
  <sheetFormatPr baseColWidth="10" defaultColWidth="11.44140625" defaultRowHeight="13.2" x14ac:dyDescent="0.25"/>
  <cols>
    <col min="1" max="1" width="12" style="1" bestFit="1" customWidth="1"/>
    <col min="2" max="2" width="38.109375" style="1" customWidth="1"/>
    <col min="3" max="3" width="42.109375" style="1" bestFit="1" customWidth="1"/>
    <col min="4" max="22" width="10.5546875" style="1" customWidth="1"/>
    <col min="23" max="23" width="23.5546875" style="1" bestFit="1" customWidth="1"/>
    <col min="24" max="16384" width="11.44140625" style="1"/>
  </cols>
  <sheetData>
    <row r="1" spans="1:24" ht="116.25" customHeight="1" x14ac:dyDescent="0.35">
      <c r="A1" s="75" t="s">
        <v>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4" ht="20.399999999999999" x14ac:dyDescent="0.3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4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23.25" customHeight="1" x14ac:dyDescent="0.25">
      <c r="A4" s="62" t="s">
        <v>86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4" ht="30" customHeight="1" x14ac:dyDescent="0.35">
      <c r="D5" s="93" t="s">
        <v>0</v>
      </c>
      <c r="E5" s="94"/>
      <c r="F5" s="94"/>
      <c r="G5" s="94"/>
      <c r="H5" s="94"/>
      <c r="I5" s="94"/>
      <c r="J5" s="94"/>
      <c r="K5" s="94"/>
      <c r="L5" s="95"/>
      <c r="M5" s="96" t="s">
        <v>1</v>
      </c>
      <c r="N5" s="97"/>
      <c r="O5" s="97"/>
      <c r="P5" s="97"/>
      <c r="Q5" s="97"/>
      <c r="R5" s="97"/>
      <c r="S5" s="97"/>
      <c r="T5" s="97"/>
      <c r="U5" s="98"/>
    </row>
    <row r="6" spans="1:24" ht="44.25" customHeight="1" x14ac:dyDescent="0.3">
      <c r="A6" s="58" t="s">
        <v>2</v>
      </c>
      <c r="B6" s="87" t="s">
        <v>3</v>
      </c>
      <c r="C6" s="87" t="s">
        <v>8</v>
      </c>
      <c r="D6" s="89" t="s">
        <v>9</v>
      </c>
      <c r="E6" s="90"/>
      <c r="F6" s="90"/>
      <c r="G6" s="90"/>
      <c r="H6" s="90"/>
      <c r="I6" s="89" t="s">
        <v>15</v>
      </c>
      <c r="J6" s="90"/>
      <c r="K6" s="91"/>
      <c r="L6" s="87" t="s">
        <v>4</v>
      </c>
      <c r="M6" s="89" t="s">
        <v>9</v>
      </c>
      <c r="N6" s="90"/>
      <c r="O6" s="90"/>
      <c r="P6" s="90"/>
      <c r="Q6" s="90"/>
      <c r="R6" s="89" t="s">
        <v>106</v>
      </c>
      <c r="S6" s="90"/>
      <c r="T6" s="91"/>
      <c r="U6" s="87" t="s">
        <v>4</v>
      </c>
      <c r="V6" s="87" t="s">
        <v>5</v>
      </c>
      <c r="W6" s="87" t="s">
        <v>6</v>
      </c>
      <c r="X6" s="17"/>
    </row>
    <row r="7" spans="1:24" ht="15" customHeight="1" x14ac:dyDescent="0.3">
      <c r="A7" s="59"/>
      <c r="B7" s="92"/>
      <c r="C7" s="92"/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10</v>
      </c>
      <c r="J7" s="19" t="s">
        <v>11</v>
      </c>
      <c r="K7" s="19" t="s">
        <v>12</v>
      </c>
      <c r="L7" s="92"/>
      <c r="M7" s="19" t="s">
        <v>10</v>
      </c>
      <c r="N7" s="19" t="s">
        <v>11</v>
      </c>
      <c r="O7" s="19" t="s">
        <v>12</v>
      </c>
      <c r="P7" s="19" t="s">
        <v>13</v>
      </c>
      <c r="Q7" s="19" t="s">
        <v>14</v>
      </c>
      <c r="R7" s="19" t="s">
        <v>10</v>
      </c>
      <c r="S7" s="19" t="s">
        <v>11</v>
      </c>
      <c r="T7" s="19" t="s">
        <v>12</v>
      </c>
      <c r="U7" s="92"/>
      <c r="V7" s="92"/>
      <c r="W7" s="92"/>
      <c r="X7" s="17"/>
    </row>
    <row r="8" spans="1:24" ht="17.399999999999999" x14ac:dyDescent="0.3">
      <c r="A8" s="20">
        <v>73</v>
      </c>
      <c r="B8" s="42" t="s">
        <v>87</v>
      </c>
      <c r="C8" s="43" t="s">
        <v>88</v>
      </c>
      <c r="D8" s="11">
        <v>8</v>
      </c>
      <c r="E8" s="11">
        <v>8</v>
      </c>
      <c r="F8" s="11">
        <v>7.5</v>
      </c>
      <c r="G8" s="11">
        <v>7</v>
      </c>
      <c r="H8" s="11">
        <v>8</v>
      </c>
      <c r="I8" s="11">
        <v>8</v>
      </c>
      <c r="J8" s="11">
        <v>8</v>
      </c>
      <c r="K8" s="11">
        <v>8</v>
      </c>
      <c r="L8" s="12">
        <f>((D8+E8+F8+G8+H8)/5)*0.4+((I8+J8+K8)/3)*0.6</f>
        <v>7.88</v>
      </c>
      <c r="M8" s="13">
        <v>8</v>
      </c>
      <c r="N8" s="13">
        <v>7.5</v>
      </c>
      <c r="O8" s="13">
        <v>7.5</v>
      </c>
      <c r="P8" s="13">
        <v>7.5</v>
      </c>
      <c r="Q8" s="13">
        <v>7.5</v>
      </c>
      <c r="R8" s="13">
        <v>8</v>
      </c>
      <c r="S8" s="13">
        <v>8</v>
      </c>
      <c r="T8" s="13">
        <v>8</v>
      </c>
      <c r="U8" s="14">
        <f>((M8+N8+O8+P8+Q8)/5)*0.4+((R8+S8+T8)/3)*0.6</f>
        <v>7.84</v>
      </c>
      <c r="V8" s="15">
        <f>(L8+U8)/2</f>
        <v>7.8599999999999994</v>
      </c>
      <c r="W8" s="16" t="s">
        <v>16</v>
      </c>
      <c r="X8" s="17"/>
    </row>
    <row r="9" spans="1:24" ht="11.25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7.399999999999999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</sheetData>
  <mergeCells count="17">
    <mergeCell ref="R6:T6"/>
    <mergeCell ref="W6:W7"/>
    <mergeCell ref="L6:L7"/>
    <mergeCell ref="B6:B7"/>
    <mergeCell ref="C6:C7"/>
    <mergeCell ref="A1:W1"/>
    <mergeCell ref="A2:W2"/>
    <mergeCell ref="A3:W3"/>
    <mergeCell ref="A4:W4"/>
    <mergeCell ref="D5:L5"/>
    <mergeCell ref="M5:U5"/>
    <mergeCell ref="A6:A7"/>
    <mergeCell ref="U6:U7"/>
    <mergeCell ref="V6:V7"/>
    <mergeCell ref="D6:H6"/>
    <mergeCell ref="I6:K6"/>
    <mergeCell ref="M6:Q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zoomScale="60" zoomScaleNormal="60" workbookViewId="0">
      <selection activeCell="A21" sqref="A21"/>
    </sheetView>
  </sheetViews>
  <sheetFormatPr baseColWidth="10" defaultColWidth="11.44140625" defaultRowHeight="13.2" x14ac:dyDescent="0.25"/>
  <cols>
    <col min="1" max="1" width="14.109375" style="1" bestFit="1" customWidth="1"/>
    <col min="2" max="2" width="45.88671875" style="1" customWidth="1"/>
    <col min="3" max="3" width="45.33203125" style="1" bestFit="1" customWidth="1"/>
    <col min="4" max="4" width="14.6640625" style="10" bestFit="1" customWidth="1"/>
    <col min="5" max="5" width="13.44140625" style="1" bestFit="1" customWidth="1"/>
    <col min="6" max="6" width="14.44140625" style="1" customWidth="1"/>
    <col min="7" max="7" width="17" style="1" bestFit="1" customWidth="1"/>
    <col min="8" max="8" width="14.6640625" style="1" bestFit="1" customWidth="1"/>
    <col min="9" max="9" width="13.44140625" style="1" bestFit="1" customWidth="1"/>
    <col min="10" max="10" width="15.109375" style="1" bestFit="1" customWidth="1"/>
    <col min="11" max="11" width="17" style="1" bestFit="1" customWidth="1"/>
    <col min="12" max="13" width="17.109375" style="1" bestFit="1" customWidth="1"/>
    <col min="14" max="14" width="19.109375" style="1" customWidth="1"/>
    <col min="15" max="15" width="13.44140625" style="1" customWidth="1"/>
    <col min="16" max="21" width="6.5546875" style="1" customWidth="1"/>
    <col min="22" max="22" width="7.5546875" style="1" customWidth="1"/>
    <col min="23" max="23" width="6.5546875" style="1" customWidth="1"/>
    <col min="24" max="24" width="14.5546875" style="1" customWidth="1"/>
    <col min="25" max="16384" width="11.44140625" style="1"/>
  </cols>
  <sheetData>
    <row r="1" spans="1:24" ht="156" customHeight="1" x14ac:dyDescent="0.35">
      <c r="A1" s="75" t="s">
        <v>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20.399999999999999" x14ac:dyDescent="0.3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21"/>
    </row>
    <row r="3" spans="1:24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34"/>
    </row>
    <row r="4" spans="1:24" s="34" customFormat="1" ht="23.25" customHeight="1" x14ac:dyDescent="0.35">
      <c r="A4" s="85"/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</row>
    <row r="5" spans="1:24" ht="12.75" customHeight="1" x14ac:dyDescent="0.25"/>
    <row r="6" spans="1:24" ht="13.8" thickBot="1" x14ac:dyDescent="0.3"/>
    <row r="7" spans="1:24" s="34" customFormat="1" ht="21" customHeight="1" thickBot="1" x14ac:dyDescent="0.4">
      <c r="A7" s="31"/>
      <c r="B7" s="31"/>
      <c r="C7" s="31"/>
      <c r="D7" s="102" t="s">
        <v>0</v>
      </c>
      <c r="E7" s="103"/>
      <c r="F7" s="103"/>
      <c r="G7" s="104"/>
      <c r="H7" s="105" t="s">
        <v>1</v>
      </c>
      <c r="I7" s="103"/>
      <c r="J7" s="103"/>
      <c r="K7" s="106"/>
      <c r="L7" s="107" t="s">
        <v>19</v>
      </c>
      <c r="M7" s="110" t="s">
        <v>20</v>
      </c>
      <c r="N7" s="110" t="s">
        <v>21</v>
      </c>
    </row>
    <row r="8" spans="1:24" ht="18" customHeight="1" thickBot="1" x14ac:dyDescent="0.3">
      <c r="A8" s="32"/>
      <c r="B8" s="32"/>
      <c r="C8" s="32"/>
      <c r="D8" s="112" t="s">
        <v>22</v>
      </c>
      <c r="E8" s="100"/>
      <c r="F8" s="100"/>
      <c r="G8" s="100"/>
      <c r="H8" s="99" t="s">
        <v>22</v>
      </c>
      <c r="I8" s="100"/>
      <c r="J8" s="100"/>
      <c r="K8" s="101"/>
      <c r="L8" s="108"/>
      <c r="M8" s="111"/>
      <c r="N8" s="111"/>
    </row>
    <row r="9" spans="1:24" ht="54.6" customHeight="1" thickBot="1" x14ac:dyDescent="0.3">
      <c r="A9" s="46" t="s">
        <v>2</v>
      </c>
      <c r="B9" s="47" t="s">
        <v>3</v>
      </c>
      <c r="C9" s="48" t="s">
        <v>8</v>
      </c>
      <c r="D9" s="49" t="s">
        <v>23</v>
      </c>
      <c r="E9" s="50" t="s">
        <v>24</v>
      </c>
      <c r="F9" s="51" t="s">
        <v>25</v>
      </c>
      <c r="G9" s="51" t="s">
        <v>26</v>
      </c>
      <c r="H9" s="50" t="s">
        <v>23</v>
      </c>
      <c r="I9" s="50" t="s">
        <v>24</v>
      </c>
      <c r="J9" s="51" t="s">
        <v>27</v>
      </c>
      <c r="K9" s="51" t="s">
        <v>26</v>
      </c>
      <c r="L9" s="109"/>
      <c r="M9" s="109"/>
      <c r="N9" s="109"/>
      <c r="O9" s="54" t="s">
        <v>34</v>
      </c>
    </row>
    <row r="10" spans="1:24" ht="17.399999999999999" x14ac:dyDescent="0.3">
      <c r="A10" s="33">
        <v>46</v>
      </c>
      <c r="B10" s="22" t="s">
        <v>90</v>
      </c>
      <c r="C10" s="43" t="s">
        <v>89</v>
      </c>
      <c r="D10" s="44">
        <v>8</v>
      </c>
      <c r="E10" s="44">
        <v>8</v>
      </c>
      <c r="F10" s="44">
        <v>7.5</v>
      </c>
      <c r="G10" s="44">
        <v>8</v>
      </c>
      <c r="H10" s="44">
        <v>8</v>
      </c>
      <c r="I10" s="44">
        <v>8.5</v>
      </c>
      <c r="J10" s="44">
        <v>7.5</v>
      </c>
      <c r="K10" s="44">
        <v>8</v>
      </c>
      <c r="L10" s="45">
        <f t="shared" ref="L10:L16" si="0">(D10+E10+F10+G10)/4</f>
        <v>7.875</v>
      </c>
      <c r="M10" s="45">
        <f t="shared" ref="M10:M16" si="1">(H10+I10+J10+K10)/4</f>
        <v>8</v>
      </c>
      <c r="N10" s="45">
        <f t="shared" ref="N10:N16" si="2">(L10+M10)/2</f>
        <v>7.9375</v>
      </c>
      <c r="O10" s="55" t="s">
        <v>97</v>
      </c>
    </row>
    <row r="11" spans="1:24" ht="17.399999999999999" x14ac:dyDescent="0.3">
      <c r="A11" s="33">
        <v>47</v>
      </c>
      <c r="B11" s="22" t="s">
        <v>91</v>
      </c>
      <c r="C11" s="43" t="s">
        <v>42</v>
      </c>
      <c r="D11" s="44">
        <v>8</v>
      </c>
      <c r="E11" s="44">
        <v>8.5</v>
      </c>
      <c r="F11" s="44">
        <v>8.5</v>
      </c>
      <c r="G11" s="44">
        <v>8</v>
      </c>
      <c r="H11" s="44">
        <v>8.5</v>
      </c>
      <c r="I11" s="44">
        <v>8.5</v>
      </c>
      <c r="J11" s="44">
        <v>8.5</v>
      </c>
      <c r="K11" s="44">
        <v>8.5</v>
      </c>
      <c r="L11" s="45">
        <f t="shared" si="0"/>
        <v>8.25</v>
      </c>
      <c r="M11" s="45">
        <f t="shared" si="1"/>
        <v>8.5</v>
      </c>
      <c r="N11" s="45">
        <f t="shared" si="2"/>
        <v>8.375</v>
      </c>
      <c r="O11" s="55" t="s">
        <v>96</v>
      </c>
    </row>
    <row r="12" spans="1:24" ht="17.399999999999999" x14ac:dyDescent="0.3">
      <c r="A12" s="33">
        <v>49</v>
      </c>
      <c r="B12" s="22" t="s">
        <v>45</v>
      </c>
      <c r="C12" s="43" t="s">
        <v>42</v>
      </c>
      <c r="D12" s="44">
        <v>7.5</v>
      </c>
      <c r="E12" s="44">
        <v>7</v>
      </c>
      <c r="F12" s="44">
        <v>7.5</v>
      </c>
      <c r="G12" s="44">
        <v>7.5</v>
      </c>
      <c r="H12" s="44">
        <v>8</v>
      </c>
      <c r="I12" s="44">
        <v>7</v>
      </c>
      <c r="J12" s="44">
        <v>8</v>
      </c>
      <c r="K12" s="44">
        <v>8.5</v>
      </c>
      <c r="L12" s="45">
        <f t="shared" ref="L12" si="3">(D12+E12+F12+G12)/4</f>
        <v>7.375</v>
      </c>
      <c r="M12" s="45">
        <f t="shared" ref="M12" si="4">(H12+I12+J12+K12)/4</f>
        <v>7.875</v>
      </c>
      <c r="N12" s="45">
        <f t="shared" ref="N12" si="5">(L12+M12)/2</f>
        <v>7.625</v>
      </c>
      <c r="O12" s="55" t="s">
        <v>98</v>
      </c>
    </row>
    <row r="13" spans="1:24" ht="17.399999999999999" x14ac:dyDescent="0.3">
      <c r="A13" s="33">
        <v>50</v>
      </c>
      <c r="B13" s="22" t="s">
        <v>93</v>
      </c>
      <c r="C13" s="43" t="s">
        <v>43</v>
      </c>
      <c r="D13" s="44">
        <v>7.5</v>
      </c>
      <c r="E13" s="44">
        <v>7.5</v>
      </c>
      <c r="F13" s="44">
        <v>7.5</v>
      </c>
      <c r="G13" s="44">
        <v>8</v>
      </c>
      <c r="H13" s="44">
        <v>7</v>
      </c>
      <c r="I13" s="44">
        <v>7.5</v>
      </c>
      <c r="J13" s="44">
        <v>7</v>
      </c>
      <c r="K13" s="44">
        <v>7.5</v>
      </c>
      <c r="L13" s="45">
        <f t="shared" si="0"/>
        <v>7.625</v>
      </c>
      <c r="M13" s="45">
        <f t="shared" si="1"/>
        <v>7.25</v>
      </c>
      <c r="N13" s="45">
        <f t="shared" si="2"/>
        <v>7.4375</v>
      </c>
      <c r="O13" s="55" t="s">
        <v>99</v>
      </c>
    </row>
    <row r="14" spans="1:24" ht="17.399999999999999" x14ac:dyDescent="0.3">
      <c r="A14" s="33">
        <v>54</v>
      </c>
      <c r="B14" s="22" t="s">
        <v>55</v>
      </c>
      <c r="C14" s="43" t="s">
        <v>33</v>
      </c>
      <c r="D14" s="44">
        <v>8</v>
      </c>
      <c r="E14" s="44">
        <v>8.5</v>
      </c>
      <c r="F14" s="44">
        <v>8.5</v>
      </c>
      <c r="G14" s="44">
        <v>8.5</v>
      </c>
      <c r="H14" s="44">
        <v>8.5</v>
      </c>
      <c r="I14" s="44">
        <v>9</v>
      </c>
      <c r="J14" s="44">
        <v>8.5</v>
      </c>
      <c r="K14" s="44">
        <v>8.5</v>
      </c>
      <c r="L14" s="45">
        <f t="shared" si="0"/>
        <v>8.375</v>
      </c>
      <c r="M14" s="45">
        <f t="shared" si="1"/>
        <v>8.625</v>
      </c>
      <c r="N14" s="45">
        <f t="shared" si="2"/>
        <v>8.5</v>
      </c>
      <c r="O14" s="55" t="s">
        <v>94</v>
      </c>
    </row>
    <row r="15" spans="1:24" ht="17.399999999999999" x14ac:dyDescent="0.3">
      <c r="A15" s="33">
        <v>55</v>
      </c>
      <c r="B15" s="22" t="s">
        <v>56</v>
      </c>
      <c r="C15" s="43" t="s">
        <v>92</v>
      </c>
      <c r="D15" s="44">
        <v>7</v>
      </c>
      <c r="E15" s="44">
        <v>7</v>
      </c>
      <c r="F15" s="44">
        <v>7</v>
      </c>
      <c r="G15" s="44">
        <v>7</v>
      </c>
      <c r="H15" s="44">
        <v>7.5</v>
      </c>
      <c r="I15" s="44">
        <v>7.5</v>
      </c>
      <c r="J15" s="44">
        <v>7</v>
      </c>
      <c r="K15" s="44">
        <v>7.5</v>
      </c>
      <c r="L15" s="45">
        <f t="shared" si="0"/>
        <v>7</v>
      </c>
      <c r="M15" s="45">
        <f t="shared" si="1"/>
        <v>7.375</v>
      </c>
      <c r="N15" s="45">
        <f t="shared" si="2"/>
        <v>7.1875</v>
      </c>
      <c r="O15" s="55" t="s">
        <v>95</v>
      </c>
    </row>
    <row r="16" spans="1:24" ht="17.399999999999999" x14ac:dyDescent="0.3">
      <c r="A16" s="33">
        <v>56</v>
      </c>
      <c r="B16" s="22" t="s">
        <v>59</v>
      </c>
      <c r="C16" s="43" t="s">
        <v>92</v>
      </c>
      <c r="D16" s="44">
        <v>8</v>
      </c>
      <c r="E16" s="44">
        <v>8</v>
      </c>
      <c r="F16" s="44">
        <v>8</v>
      </c>
      <c r="G16" s="44">
        <v>8</v>
      </c>
      <c r="H16" s="44">
        <v>8</v>
      </c>
      <c r="I16" s="44">
        <v>8.5</v>
      </c>
      <c r="J16" s="44">
        <v>8.5</v>
      </c>
      <c r="K16" s="44">
        <v>8.5</v>
      </c>
      <c r="L16" s="45">
        <f t="shared" si="0"/>
        <v>8</v>
      </c>
      <c r="M16" s="45">
        <f t="shared" si="1"/>
        <v>8.375</v>
      </c>
      <c r="N16" s="45">
        <f t="shared" si="2"/>
        <v>8.1875</v>
      </c>
      <c r="O16" s="55" t="s">
        <v>100</v>
      </c>
    </row>
    <row r="17" spans="1:15" ht="17.399999999999999" x14ac:dyDescent="0.3">
      <c r="A17" s="33">
        <v>57</v>
      </c>
      <c r="B17" s="22" t="s">
        <v>60</v>
      </c>
      <c r="C17" s="43" t="s">
        <v>63</v>
      </c>
      <c r="D17" s="44">
        <v>6.5</v>
      </c>
      <c r="E17" s="44">
        <v>6</v>
      </c>
      <c r="F17" s="44">
        <v>6.5</v>
      </c>
      <c r="G17" s="44">
        <v>6</v>
      </c>
      <c r="H17" s="44">
        <v>6.5</v>
      </c>
      <c r="I17" s="44">
        <v>7</v>
      </c>
      <c r="J17" s="44">
        <v>6.5</v>
      </c>
      <c r="K17" s="44">
        <v>6.5</v>
      </c>
      <c r="L17" s="45">
        <f t="shared" ref="L17" si="6">(D17+E17+F17+G17)/4</f>
        <v>6.25</v>
      </c>
      <c r="M17" s="45">
        <f t="shared" ref="M17" si="7">(H17+I17+J17+K17)/4</f>
        <v>6.625</v>
      </c>
      <c r="N17" s="45">
        <f t="shared" ref="N17" si="8">(L17+M17)/2</f>
        <v>6.4375</v>
      </c>
      <c r="O17" s="55" t="s">
        <v>101</v>
      </c>
    </row>
    <row r="18" spans="1:15" ht="17.399999999999999" x14ac:dyDescent="0.3">
      <c r="O18" s="55"/>
    </row>
    <row r="19" spans="1:15" ht="17.399999999999999" x14ac:dyDescent="0.3">
      <c r="O19" s="55"/>
    </row>
  </sheetData>
  <mergeCells count="11">
    <mergeCell ref="A2:W2"/>
    <mergeCell ref="A3:W3"/>
    <mergeCell ref="H8:K8"/>
    <mergeCell ref="A1:X1"/>
    <mergeCell ref="A4:X4"/>
    <mergeCell ref="D7:G7"/>
    <mergeCell ref="H7:K7"/>
    <mergeCell ref="L7:L9"/>
    <mergeCell ref="M7:M9"/>
    <mergeCell ref="N7:N9"/>
    <mergeCell ref="D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zoomScale="60" zoomScaleNormal="60" workbookViewId="0">
      <selection activeCell="M27" sqref="M27"/>
    </sheetView>
  </sheetViews>
  <sheetFormatPr baseColWidth="10" defaultColWidth="11.44140625" defaultRowHeight="13.2" x14ac:dyDescent="0.25"/>
  <cols>
    <col min="1" max="1" width="11.109375" style="1" bestFit="1" customWidth="1"/>
    <col min="2" max="2" width="41" style="1" bestFit="1" customWidth="1"/>
    <col min="3" max="3" width="42.109375" style="1" bestFit="1" customWidth="1"/>
    <col min="4" max="20" width="6.5546875" style="1" customWidth="1"/>
    <col min="21" max="21" width="7.5546875" style="1" customWidth="1"/>
    <col min="22" max="22" width="8" style="1" bestFit="1" customWidth="1"/>
    <col min="23" max="23" width="19.6640625" style="1" bestFit="1" customWidth="1"/>
    <col min="24" max="16384" width="11.44140625" style="1"/>
  </cols>
  <sheetData>
    <row r="1" spans="1:23" ht="116.25" customHeight="1" x14ac:dyDescent="0.35">
      <c r="A1" s="75" t="s">
        <v>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3" ht="20.399999999999999" x14ac:dyDescent="0.3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38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39" customHeight="1" x14ac:dyDescent="0.25">
      <c r="A6" s="79" t="s">
        <v>2</v>
      </c>
      <c r="B6" s="79" t="s">
        <v>3</v>
      </c>
      <c r="C6" s="79" t="s">
        <v>8</v>
      </c>
      <c r="D6" s="76" t="s">
        <v>9</v>
      </c>
      <c r="E6" s="77"/>
      <c r="F6" s="77"/>
      <c r="G6" s="77"/>
      <c r="H6" s="77"/>
      <c r="I6" s="76" t="s">
        <v>15</v>
      </c>
      <c r="J6" s="77"/>
      <c r="K6" s="78"/>
      <c r="L6" s="79" t="s">
        <v>4</v>
      </c>
      <c r="M6" s="76" t="s">
        <v>9</v>
      </c>
      <c r="N6" s="77"/>
      <c r="O6" s="77"/>
      <c r="P6" s="77"/>
      <c r="Q6" s="77"/>
      <c r="R6" s="76" t="s">
        <v>15</v>
      </c>
      <c r="S6" s="77"/>
      <c r="T6" s="78"/>
      <c r="U6" s="30" t="s">
        <v>4</v>
      </c>
      <c r="V6" s="79" t="s">
        <v>5</v>
      </c>
      <c r="W6" s="79" t="s">
        <v>6</v>
      </c>
    </row>
    <row r="7" spans="1:23" ht="29.25" customHeight="1" x14ac:dyDescent="0.25">
      <c r="A7" s="80"/>
      <c r="B7" s="80"/>
      <c r="C7" s="81"/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  <c r="I7" s="30" t="s">
        <v>10</v>
      </c>
      <c r="J7" s="30" t="s">
        <v>11</v>
      </c>
      <c r="K7" s="30" t="s">
        <v>12</v>
      </c>
      <c r="L7" s="80"/>
      <c r="M7" s="30" t="s">
        <v>10</v>
      </c>
      <c r="N7" s="30" t="s">
        <v>11</v>
      </c>
      <c r="O7" s="30" t="s">
        <v>12</v>
      </c>
      <c r="P7" s="30" t="s">
        <v>13</v>
      </c>
      <c r="Q7" s="30" t="s">
        <v>14</v>
      </c>
      <c r="R7" s="30" t="s">
        <v>10</v>
      </c>
      <c r="S7" s="30" t="s">
        <v>11</v>
      </c>
      <c r="T7" s="30" t="s">
        <v>12</v>
      </c>
      <c r="U7" s="30"/>
      <c r="V7" s="80"/>
      <c r="W7" s="80"/>
    </row>
    <row r="8" spans="1:23" ht="15.9" customHeight="1" x14ac:dyDescent="0.3">
      <c r="A8" s="23">
        <v>46</v>
      </c>
      <c r="B8" s="36" t="s">
        <v>39</v>
      </c>
      <c r="C8" s="35" t="s">
        <v>41</v>
      </c>
      <c r="D8" s="24">
        <v>6</v>
      </c>
      <c r="E8" s="24">
        <v>7</v>
      </c>
      <c r="F8" s="24">
        <v>8</v>
      </c>
      <c r="G8" s="24">
        <v>6</v>
      </c>
      <c r="H8" s="24">
        <v>7</v>
      </c>
      <c r="I8" s="24">
        <v>9</v>
      </c>
      <c r="J8" s="24">
        <v>9</v>
      </c>
      <c r="K8" s="24">
        <v>9</v>
      </c>
      <c r="L8" s="25">
        <f>((D8+E8+F8+G8+H8)/5)*0.4+((I8+J8+K8)/3)*0.6</f>
        <v>8.1199999999999992</v>
      </c>
      <c r="M8" s="26">
        <v>7</v>
      </c>
      <c r="N8" s="26">
        <v>7</v>
      </c>
      <c r="O8" s="26">
        <v>7</v>
      </c>
      <c r="P8" s="26">
        <v>7</v>
      </c>
      <c r="Q8" s="26">
        <v>7</v>
      </c>
      <c r="R8" s="26">
        <v>7</v>
      </c>
      <c r="S8" s="26">
        <v>8</v>
      </c>
      <c r="T8" s="26">
        <v>7</v>
      </c>
      <c r="U8" s="27">
        <f>((M8+N8+O8+P8+Q8)/5)*0.4+((R8+S8+T8)/3)*0.6</f>
        <v>7.1999999999999993</v>
      </c>
      <c r="V8" s="28">
        <f>(L8+U8)/2</f>
        <v>7.6599999999999993</v>
      </c>
      <c r="W8" s="8" t="s">
        <v>16</v>
      </c>
    </row>
    <row r="9" spans="1:23" ht="15.9" customHeight="1" x14ac:dyDescent="0.3">
      <c r="A9" s="23">
        <v>47</v>
      </c>
      <c r="B9" s="36" t="s">
        <v>32</v>
      </c>
      <c r="C9" s="35" t="s">
        <v>42</v>
      </c>
      <c r="D9" s="24">
        <v>9</v>
      </c>
      <c r="E9" s="24">
        <v>8</v>
      </c>
      <c r="F9" s="24">
        <v>7</v>
      </c>
      <c r="G9" s="24">
        <v>8</v>
      </c>
      <c r="H9" s="24">
        <v>9</v>
      </c>
      <c r="I9" s="24">
        <v>8</v>
      </c>
      <c r="J9" s="24">
        <v>6</v>
      </c>
      <c r="K9" s="24">
        <v>6</v>
      </c>
      <c r="L9" s="25">
        <f>((D9+E9+F9+G9+H9)/5)*0.4+((I9+J9+K9)/3)*0.6</f>
        <v>7.2799999999999994</v>
      </c>
      <c r="M9" s="26">
        <v>8</v>
      </c>
      <c r="N9" s="26">
        <v>8</v>
      </c>
      <c r="O9" s="26">
        <v>8</v>
      </c>
      <c r="P9" s="26">
        <v>7</v>
      </c>
      <c r="Q9" s="26">
        <v>8</v>
      </c>
      <c r="R9" s="26">
        <v>8</v>
      </c>
      <c r="S9" s="26">
        <v>8</v>
      </c>
      <c r="T9" s="26">
        <v>7</v>
      </c>
      <c r="U9" s="27">
        <f>((M9+N9+O9+P9+Q9)/5)*0.4+((R9+S9+T9)/3)*0.6</f>
        <v>7.72</v>
      </c>
      <c r="V9" s="28">
        <f>(L9+U9)/2</f>
        <v>7.5</v>
      </c>
      <c r="W9" s="8" t="s">
        <v>17</v>
      </c>
    </row>
    <row r="10" spans="1:23" ht="15.9" customHeight="1" x14ac:dyDescent="0.3">
      <c r="A10" s="23">
        <v>48</v>
      </c>
      <c r="B10" s="36" t="s">
        <v>40</v>
      </c>
      <c r="C10" s="35" t="s">
        <v>43</v>
      </c>
      <c r="D10" s="24"/>
      <c r="E10" s="24"/>
      <c r="F10" s="24"/>
      <c r="G10" s="24"/>
      <c r="H10" s="24"/>
      <c r="I10" s="24"/>
      <c r="J10" s="24"/>
      <c r="K10" s="24"/>
      <c r="L10" s="25">
        <f>((D10+E10+F10+G10+H10)/5)*0.4+((I10+J10+K10)/3)*0.6</f>
        <v>0</v>
      </c>
      <c r="M10" s="26"/>
      <c r="N10" s="26"/>
      <c r="O10" s="26"/>
      <c r="P10" s="26"/>
      <c r="Q10" s="26"/>
      <c r="R10" s="26"/>
      <c r="S10" s="26"/>
      <c r="T10" s="26"/>
      <c r="U10" s="27">
        <f>((M10+N10+O10+P10+Q10)/5)*0.4+((R10+S10+T10)/3)*0.6</f>
        <v>0</v>
      </c>
      <c r="V10" s="28">
        <f>(L10+U10)/2</f>
        <v>0</v>
      </c>
      <c r="W10" s="29"/>
    </row>
  </sheetData>
  <mergeCells count="16">
    <mergeCell ref="A1:W1"/>
    <mergeCell ref="A2:W2"/>
    <mergeCell ref="A3:W3"/>
    <mergeCell ref="A4:W4"/>
    <mergeCell ref="D6:H6"/>
    <mergeCell ref="I6:K6"/>
    <mergeCell ref="M6:Q6"/>
    <mergeCell ref="R6:T6"/>
    <mergeCell ref="D5:L5"/>
    <mergeCell ref="M5:U5"/>
    <mergeCell ref="B6:B7"/>
    <mergeCell ref="C6:C7"/>
    <mergeCell ref="A6:A7"/>
    <mergeCell ref="W6:W7"/>
    <mergeCell ref="V6:V7"/>
    <mergeCell ref="L6:L7"/>
  </mergeCells>
  <phoneticPr fontId="0" type="noConversion"/>
  <printOptions horizontalCentered="1" verticalCentered="1"/>
  <pageMargins left="0" right="0" top="0.74803149606299213" bottom="0.74803149606299213" header="0.31496062992125984" footer="0.31496062992125984"/>
  <pageSetup paperSize="9" scale="65" orientation="landscape" blackAndWhite="1" horizontalDpi="300" verticalDpi="300" r:id="rId1"/>
  <headerFooter alignWithMargins="0">
    <oddHeader>&amp;LCONCURSO DE MODELOS Y AIRES&amp;RSECCIÓN I: Hembras de 2
 año</oddHeader>
    <oddFooter xml:space="preserve">&amp;CGran Semana Anglo-árabe, 24-27 septiembre 2020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70" zoomScaleNormal="70" workbookViewId="0">
      <selection activeCell="E27" sqref="E27"/>
    </sheetView>
  </sheetViews>
  <sheetFormatPr baseColWidth="10" defaultColWidth="11.44140625" defaultRowHeight="13.2" x14ac:dyDescent="0.25"/>
  <cols>
    <col min="1" max="1" width="10.6640625" style="1" bestFit="1" customWidth="1"/>
    <col min="2" max="2" width="35.5546875" style="1" bestFit="1" customWidth="1"/>
    <col min="3" max="3" width="37.33203125" style="10" customWidth="1"/>
    <col min="4" max="21" width="6.109375" style="1" bestFit="1" customWidth="1"/>
    <col min="22" max="22" width="7.33203125" style="1" bestFit="1" customWidth="1"/>
    <col min="23" max="23" width="16.554687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44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33.75" customHeight="1" x14ac:dyDescent="0.25">
      <c r="A6" s="79" t="s">
        <v>2</v>
      </c>
      <c r="B6" s="79" t="s">
        <v>3</v>
      </c>
      <c r="C6" s="79" t="s">
        <v>8</v>
      </c>
      <c r="D6" s="76" t="s">
        <v>9</v>
      </c>
      <c r="E6" s="77"/>
      <c r="F6" s="77"/>
      <c r="G6" s="77"/>
      <c r="H6" s="77"/>
      <c r="I6" s="72" t="s">
        <v>15</v>
      </c>
      <c r="J6" s="73"/>
      <c r="K6" s="74"/>
      <c r="L6" s="79" t="s">
        <v>4</v>
      </c>
      <c r="M6" s="76" t="s">
        <v>9</v>
      </c>
      <c r="N6" s="77"/>
      <c r="O6" s="77"/>
      <c r="P6" s="77"/>
      <c r="Q6" s="77"/>
      <c r="R6" s="76" t="s">
        <v>15</v>
      </c>
      <c r="S6" s="77"/>
      <c r="T6" s="78"/>
      <c r="U6" s="30" t="s">
        <v>4</v>
      </c>
      <c r="V6" s="82" t="s">
        <v>5</v>
      </c>
      <c r="W6" s="70" t="s">
        <v>6</v>
      </c>
    </row>
    <row r="7" spans="1:23" ht="15" customHeight="1" x14ac:dyDescent="0.25">
      <c r="A7" s="80"/>
      <c r="B7" s="80"/>
      <c r="C7" s="81"/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  <c r="I7" s="30" t="s">
        <v>10</v>
      </c>
      <c r="J7" s="30" t="s">
        <v>11</v>
      </c>
      <c r="K7" s="30" t="s">
        <v>12</v>
      </c>
      <c r="L7" s="80"/>
      <c r="M7" s="30" t="s">
        <v>10</v>
      </c>
      <c r="N7" s="30" t="s">
        <v>11</v>
      </c>
      <c r="O7" s="30" t="s">
        <v>12</v>
      </c>
      <c r="P7" s="30" t="s">
        <v>13</v>
      </c>
      <c r="Q7" s="30" t="s">
        <v>14</v>
      </c>
      <c r="R7" s="30" t="s">
        <v>10</v>
      </c>
      <c r="S7" s="30" t="s">
        <v>11</v>
      </c>
      <c r="T7" s="30" t="s">
        <v>12</v>
      </c>
      <c r="U7" s="30"/>
      <c r="V7" s="83"/>
      <c r="W7" s="71"/>
    </row>
    <row r="8" spans="1:23" ht="15.9" customHeight="1" x14ac:dyDescent="0.3">
      <c r="A8" s="23">
        <v>49</v>
      </c>
      <c r="B8" s="36" t="s">
        <v>45</v>
      </c>
      <c r="C8" s="52" t="s">
        <v>48</v>
      </c>
      <c r="D8" s="24">
        <v>8</v>
      </c>
      <c r="E8" s="24">
        <v>7</v>
      </c>
      <c r="F8" s="24">
        <v>8</v>
      </c>
      <c r="G8" s="24">
        <v>7</v>
      </c>
      <c r="H8" s="24">
        <v>7.5</v>
      </c>
      <c r="I8" s="24">
        <v>7</v>
      </c>
      <c r="J8" s="24">
        <v>7</v>
      </c>
      <c r="K8" s="24">
        <v>6</v>
      </c>
      <c r="L8" s="25">
        <f>((D8+E8+F8+G8+H8)/5)*0.4+((I8+J8+K8)/3)*0.6</f>
        <v>7</v>
      </c>
      <c r="M8" s="26">
        <v>9</v>
      </c>
      <c r="N8" s="26">
        <v>8.5</v>
      </c>
      <c r="O8" s="26">
        <v>8.5</v>
      </c>
      <c r="P8" s="26">
        <v>8.5</v>
      </c>
      <c r="Q8" s="26">
        <v>9</v>
      </c>
      <c r="R8" s="26">
        <v>9</v>
      </c>
      <c r="S8" s="26">
        <v>7</v>
      </c>
      <c r="T8" s="26">
        <v>6</v>
      </c>
      <c r="U8" s="27">
        <f>((M8+N8+O8+P8+Q8)/5)*0.4+((R8+S8+T8)/3)*0.6</f>
        <v>7.879999999999999</v>
      </c>
      <c r="V8" s="28">
        <f>(L8+U8)/2</f>
        <v>7.4399999999999995</v>
      </c>
      <c r="W8" s="29" t="s">
        <v>16</v>
      </c>
    </row>
    <row r="9" spans="1:23" ht="17.100000000000001" customHeight="1" x14ac:dyDescent="0.3">
      <c r="A9" s="23">
        <v>50</v>
      </c>
      <c r="B9" s="36" t="s">
        <v>46</v>
      </c>
      <c r="C9" s="52" t="s">
        <v>43</v>
      </c>
      <c r="D9" s="24">
        <v>8</v>
      </c>
      <c r="E9" s="24">
        <v>7</v>
      </c>
      <c r="F9" s="24">
        <v>7</v>
      </c>
      <c r="G9" s="24">
        <v>8</v>
      </c>
      <c r="H9" s="24">
        <v>7</v>
      </c>
      <c r="I9" s="24">
        <v>7</v>
      </c>
      <c r="J9" s="24">
        <v>8</v>
      </c>
      <c r="K9" s="24">
        <v>7</v>
      </c>
      <c r="L9" s="25">
        <f>((D9+E9+F9+G9+H9)/5)*0.4+((I9+J9+K9)/3)*0.6</f>
        <v>7.3599999999999994</v>
      </c>
      <c r="M9" s="26">
        <v>8</v>
      </c>
      <c r="N9" s="26">
        <v>7</v>
      </c>
      <c r="O9" s="26">
        <v>7</v>
      </c>
      <c r="P9" s="26">
        <v>6</v>
      </c>
      <c r="Q9" s="26">
        <v>8</v>
      </c>
      <c r="R9" s="26">
        <v>8</v>
      </c>
      <c r="S9" s="26">
        <v>8</v>
      </c>
      <c r="T9" s="26">
        <v>7</v>
      </c>
      <c r="U9" s="27">
        <f>((M9+N9+O9+P9+Q9)/5)*0.4+((R9+S9+T9)/3)*0.6</f>
        <v>7.48</v>
      </c>
      <c r="V9" s="28">
        <f>(L9+U9)/2</f>
        <v>7.42</v>
      </c>
      <c r="W9" s="29" t="s">
        <v>17</v>
      </c>
    </row>
    <row r="10" spans="1:23" ht="15.6" x14ac:dyDescent="0.3">
      <c r="A10" s="23">
        <v>51</v>
      </c>
      <c r="B10" s="36" t="s">
        <v>47</v>
      </c>
      <c r="C10" s="52" t="s">
        <v>49</v>
      </c>
      <c r="D10" s="24">
        <v>5</v>
      </c>
      <c r="E10" s="24">
        <v>6</v>
      </c>
      <c r="F10" s="24">
        <v>5.5</v>
      </c>
      <c r="G10" s="24">
        <v>5.5</v>
      </c>
      <c r="H10" s="24">
        <v>6.5</v>
      </c>
      <c r="I10" s="24">
        <v>7.5</v>
      </c>
      <c r="J10" s="24">
        <v>5.5</v>
      </c>
      <c r="K10" s="24">
        <v>5</v>
      </c>
      <c r="L10" s="25">
        <f>((D10+E10+F10+G10+H10)/5)*0.4+((I10+J10+K10)/3)*0.6</f>
        <v>5.88</v>
      </c>
      <c r="M10" s="26">
        <v>7</v>
      </c>
      <c r="N10" s="26">
        <v>8</v>
      </c>
      <c r="O10" s="26">
        <v>7</v>
      </c>
      <c r="P10" s="26">
        <v>7</v>
      </c>
      <c r="Q10" s="26">
        <v>7</v>
      </c>
      <c r="R10" s="26">
        <v>8</v>
      </c>
      <c r="S10" s="26">
        <v>7</v>
      </c>
      <c r="T10" s="26">
        <v>6</v>
      </c>
      <c r="U10" s="27">
        <f>((M10+N10+O10+P10+Q10)/5)*0.4+((R10+S10+T10)/3)*0.6</f>
        <v>7.08</v>
      </c>
      <c r="V10" s="28">
        <f>(L10+U10)/2</f>
        <v>6.48</v>
      </c>
      <c r="W10" s="29" t="s">
        <v>18</v>
      </c>
    </row>
    <row r="18" spans="3:3" x14ac:dyDescent="0.25">
      <c r="C18" s="53"/>
    </row>
  </sheetData>
  <mergeCells count="16">
    <mergeCell ref="W6:W7"/>
    <mergeCell ref="D6:H6"/>
    <mergeCell ref="I6:K6"/>
    <mergeCell ref="M6:Q6"/>
    <mergeCell ref="R6:T6"/>
    <mergeCell ref="A6:A7"/>
    <mergeCell ref="B6:B7"/>
    <mergeCell ref="C6:C7"/>
    <mergeCell ref="L6:L7"/>
    <mergeCell ref="V6:V7"/>
    <mergeCell ref="A1:W1"/>
    <mergeCell ref="A2:W2"/>
    <mergeCell ref="A3:W3"/>
    <mergeCell ref="A4:W4"/>
    <mergeCell ref="D5:L5"/>
    <mergeCell ref="M5:U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70" zoomScaleNormal="70" workbookViewId="0">
      <selection activeCell="C14" sqref="C14"/>
    </sheetView>
  </sheetViews>
  <sheetFormatPr baseColWidth="10" defaultColWidth="11.44140625" defaultRowHeight="13.2" x14ac:dyDescent="0.25"/>
  <cols>
    <col min="1" max="1" width="10.109375" style="1" bestFit="1" customWidth="1"/>
    <col min="2" max="2" width="37.44140625" style="1" bestFit="1" customWidth="1"/>
    <col min="3" max="3" width="40.5546875" style="1" customWidth="1"/>
    <col min="4" max="11" width="6.5546875" style="1" customWidth="1"/>
    <col min="12" max="12" width="9.33203125" style="1" bestFit="1" customWidth="1"/>
    <col min="13" max="20" width="6.5546875" style="1" customWidth="1"/>
    <col min="21" max="21" width="7.5546875" style="1" customWidth="1"/>
    <col min="22" max="22" width="6.5546875" style="1" customWidth="1"/>
    <col min="23" max="23" width="16.554687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9.4" customHeight="1" x14ac:dyDescent="0.25">
      <c r="A4" s="62" t="s">
        <v>50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33.75" customHeight="1" x14ac:dyDescent="0.25">
      <c r="A6" s="58" t="s">
        <v>2</v>
      </c>
      <c r="B6" s="58" t="s">
        <v>3</v>
      </c>
      <c r="C6" s="58" t="s">
        <v>8</v>
      </c>
      <c r="D6" s="72" t="s">
        <v>9</v>
      </c>
      <c r="E6" s="73"/>
      <c r="F6" s="73"/>
      <c r="G6" s="73"/>
      <c r="H6" s="73"/>
      <c r="I6" s="72" t="s">
        <v>15</v>
      </c>
      <c r="J6" s="73"/>
      <c r="K6" s="74"/>
      <c r="L6" s="58" t="s">
        <v>4</v>
      </c>
      <c r="M6" s="72" t="s">
        <v>9</v>
      </c>
      <c r="N6" s="73"/>
      <c r="O6" s="73"/>
      <c r="P6" s="73"/>
      <c r="Q6" s="73"/>
      <c r="R6" s="72" t="s">
        <v>15</v>
      </c>
      <c r="S6" s="73"/>
      <c r="T6" s="74"/>
      <c r="U6" s="58" t="s">
        <v>4</v>
      </c>
      <c r="V6" s="58" t="s">
        <v>5</v>
      </c>
      <c r="W6" s="58" t="s">
        <v>6</v>
      </c>
    </row>
    <row r="7" spans="1:23" ht="15" customHeight="1" thickBot="1" x14ac:dyDescent="0.3">
      <c r="A7" s="59"/>
      <c r="B7" s="59"/>
      <c r="C7" s="84"/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10</v>
      </c>
      <c r="J7" s="2" t="s">
        <v>11</v>
      </c>
      <c r="K7" s="2" t="s">
        <v>12</v>
      </c>
      <c r="L7" s="59"/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10</v>
      </c>
      <c r="S7" s="2" t="s">
        <v>11</v>
      </c>
      <c r="T7" s="2" t="s">
        <v>12</v>
      </c>
      <c r="U7" s="59"/>
      <c r="V7" s="59"/>
      <c r="W7" s="59"/>
    </row>
    <row r="8" spans="1:23" ht="15" customHeight="1" x14ac:dyDescent="0.3">
      <c r="A8" s="9">
        <v>52</v>
      </c>
      <c r="B8" s="36" t="s">
        <v>51</v>
      </c>
      <c r="C8" s="35" t="s">
        <v>58</v>
      </c>
      <c r="D8" s="3">
        <v>9</v>
      </c>
      <c r="E8" s="3">
        <v>8.5</v>
      </c>
      <c r="F8" s="3">
        <v>8</v>
      </c>
      <c r="G8" s="3">
        <v>7</v>
      </c>
      <c r="H8" s="3">
        <v>9</v>
      </c>
      <c r="I8" s="3">
        <v>8</v>
      </c>
      <c r="J8" s="3">
        <v>8.5</v>
      </c>
      <c r="K8" s="3">
        <v>8.5</v>
      </c>
      <c r="L8" s="4">
        <f t="shared" ref="L8:L9" si="0">((D8+E8+F8+G8+H8)/5)*0.4+((I8+J8+K8)/3)*0.6</f>
        <v>8.32</v>
      </c>
      <c r="M8" s="5">
        <v>8</v>
      </c>
      <c r="N8" s="5">
        <v>8</v>
      </c>
      <c r="O8" s="5">
        <v>8</v>
      </c>
      <c r="P8" s="5">
        <v>8</v>
      </c>
      <c r="Q8" s="5">
        <v>8</v>
      </c>
      <c r="R8" s="5">
        <v>8</v>
      </c>
      <c r="S8" s="5">
        <v>8</v>
      </c>
      <c r="T8" s="5">
        <v>8</v>
      </c>
      <c r="U8" s="6">
        <f t="shared" ref="U8:U9" si="1">((M8+N8+O8+P8+Q8)/5)*0.4+((R8+S8+T8)/3)*0.6</f>
        <v>8</v>
      </c>
      <c r="V8" s="7">
        <f t="shared" ref="V8:V9" si="2">(L8+U8)/2</f>
        <v>8.16</v>
      </c>
      <c r="W8" s="8" t="s">
        <v>16</v>
      </c>
    </row>
    <row r="9" spans="1:23" ht="15.6" x14ac:dyDescent="0.3">
      <c r="A9" s="9">
        <v>53</v>
      </c>
      <c r="B9" s="36" t="s">
        <v>52</v>
      </c>
      <c r="C9" s="35" t="s">
        <v>53</v>
      </c>
      <c r="D9" s="3"/>
      <c r="E9" s="3"/>
      <c r="F9" s="3"/>
      <c r="G9" s="3"/>
      <c r="H9" s="3"/>
      <c r="I9" s="3"/>
      <c r="J9" s="3"/>
      <c r="K9" s="3"/>
      <c r="L9" s="4">
        <f t="shared" si="0"/>
        <v>0</v>
      </c>
      <c r="M9" s="5"/>
      <c r="N9" s="5"/>
      <c r="O9" s="5"/>
      <c r="P9" s="5"/>
      <c r="Q9" s="5"/>
      <c r="R9" s="5"/>
      <c r="S9" s="5"/>
      <c r="T9" s="5"/>
      <c r="U9" s="6">
        <f t="shared" si="1"/>
        <v>0</v>
      </c>
      <c r="V9" s="7">
        <f t="shared" si="2"/>
        <v>0</v>
      </c>
      <c r="W9" s="8"/>
    </row>
    <row r="26" ht="2.25" customHeight="1" x14ac:dyDescent="0.25"/>
  </sheetData>
  <mergeCells count="17">
    <mergeCell ref="R6:T6"/>
    <mergeCell ref="A6:A7"/>
    <mergeCell ref="B6:B7"/>
    <mergeCell ref="C6:C7"/>
    <mergeCell ref="A1:W1"/>
    <mergeCell ref="A2:W2"/>
    <mergeCell ref="A3:W3"/>
    <mergeCell ref="A4:W4"/>
    <mergeCell ref="D5:L5"/>
    <mergeCell ref="M5:U5"/>
    <mergeCell ref="W6:W7"/>
    <mergeCell ref="V6:V7"/>
    <mergeCell ref="U6:U7"/>
    <mergeCell ref="L6:L7"/>
    <mergeCell ref="D6:H6"/>
    <mergeCell ref="I6:K6"/>
    <mergeCell ref="M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70" zoomScaleNormal="70" workbookViewId="0">
      <selection activeCell="H26" sqref="H26"/>
    </sheetView>
  </sheetViews>
  <sheetFormatPr baseColWidth="10" defaultColWidth="11.44140625" defaultRowHeight="13.2" x14ac:dyDescent="0.25"/>
  <cols>
    <col min="1" max="1" width="11.5546875" style="1" bestFit="1" customWidth="1"/>
    <col min="2" max="2" width="40.6640625" style="1" bestFit="1" customWidth="1"/>
    <col min="3" max="3" width="37.44140625" style="1" bestFit="1" customWidth="1"/>
    <col min="4" max="20" width="6.5546875" style="1" customWidth="1"/>
    <col min="21" max="21" width="7.5546875" style="1" customWidth="1"/>
    <col min="22" max="22" width="8.109375" style="1" bestFit="1" customWidth="1"/>
    <col min="23" max="23" width="19.10937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54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30" customHeight="1" x14ac:dyDescent="0.25">
      <c r="A6" s="58" t="s">
        <v>2</v>
      </c>
      <c r="B6" s="58" t="s">
        <v>3</v>
      </c>
      <c r="C6" s="58" t="s">
        <v>8</v>
      </c>
      <c r="D6" s="72" t="s">
        <v>9</v>
      </c>
      <c r="E6" s="73"/>
      <c r="F6" s="73"/>
      <c r="G6" s="73"/>
      <c r="H6" s="73"/>
      <c r="I6" s="72" t="s">
        <v>15</v>
      </c>
      <c r="J6" s="73"/>
      <c r="K6" s="74"/>
      <c r="L6" s="58" t="s">
        <v>4</v>
      </c>
      <c r="M6" s="72" t="s">
        <v>9</v>
      </c>
      <c r="N6" s="73"/>
      <c r="O6" s="73"/>
      <c r="P6" s="73"/>
      <c r="Q6" s="73"/>
      <c r="R6" s="72" t="s">
        <v>15</v>
      </c>
      <c r="S6" s="73"/>
      <c r="T6" s="74"/>
      <c r="U6" s="58" t="s">
        <v>4</v>
      </c>
      <c r="V6" s="58" t="s">
        <v>5</v>
      </c>
      <c r="W6" s="58" t="s">
        <v>6</v>
      </c>
    </row>
    <row r="7" spans="1:23" ht="15" customHeight="1" thickBot="1" x14ac:dyDescent="0.3">
      <c r="A7" s="59"/>
      <c r="B7" s="59"/>
      <c r="C7" s="84"/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10</v>
      </c>
      <c r="J7" s="2" t="s">
        <v>11</v>
      </c>
      <c r="K7" s="2" t="s">
        <v>12</v>
      </c>
      <c r="L7" s="59"/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10</v>
      </c>
      <c r="S7" s="2" t="s">
        <v>11</v>
      </c>
      <c r="T7" s="2" t="s">
        <v>12</v>
      </c>
      <c r="U7" s="59"/>
      <c r="V7" s="59"/>
      <c r="W7" s="59"/>
    </row>
    <row r="8" spans="1:23" ht="15" customHeight="1" x14ac:dyDescent="0.3">
      <c r="A8" s="9">
        <v>54</v>
      </c>
      <c r="B8" s="36" t="s">
        <v>55</v>
      </c>
      <c r="C8" s="35" t="s">
        <v>57</v>
      </c>
      <c r="D8" s="3">
        <v>7.5</v>
      </c>
      <c r="E8" s="3">
        <v>7</v>
      </c>
      <c r="F8" s="3">
        <v>8</v>
      </c>
      <c r="G8" s="3">
        <v>7</v>
      </c>
      <c r="H8" s="3">
        <v>7.5</v>
      </c>
      <c r="I8" s="3">
        <v>8</v>
      </c>
      <c r="J8" s="3">
        <v>7.5</v>
      </c>
      <c r="K8" s="3">
        <v>7.5</v>
      </c>
      <c r="L8" s="4">
        <f>((D8+E8+F8+G8+H8)/5)*0.4+((I8+J8+K8)/3)*0.6</f>
        <v>7.5600000000000005</v>
      </c>
      <c r="M8" s="5">
        <v>7</v>
      </c>
      <c r="N8" s="5">
        <v>7</v>
      </c>
      <c r="O8" s="5">
        <v>7</v>
      </c>
      <c r="P8" s="5">
        <v>7</v>
      </c>
      <c r="Q8" s="5">
        <v>6</v>
      </c>
      <c r="R8" s="5">
        <v>7</v>
      </c>
      <c r="S8" s="5">
        <v>7</v>
      </c>
      <c r="T8" s="5">
        <v>6</v>
      </c>
      <c r="U8" s="6">
        <f>((M8+N8+O8+P8+Q8)/5)*0.4+((R8+S8+T8)/3)*0.6</f>
        <v>6.7200000000000006</v>
      </c>
      <c r="V8" s="7">
        <f>(L8+U8)/2</f>
        <v>7.1400000000000006</v>
      </c>
      <c r="W8" s="8" t="s">
        <v>17</v>
      </c>
    </row>
    <row r="9" spans="1:23" ht="15" customHeight="1" x14ac:dyDescent="0.3">
      <c r="A9" s="9">
        <v>55</v>
      </c>
      <c r="B9" s="36" t="s">
        <v>56</v>
      </c>
      <c r="C9" s="35" t="s">
        <v>58</v>
      </c>
      <c r="D9" s="3">
        <v>9</v>
      </c>
      <c r="E9" s="3">
        <v>9</v>
      </c>
      <c r="F9" s="3">
        <v>7.5</v>
      </c>
      <c r="G9" s="3">
        <v>8</v>
      </c>
      <c r="H9" s="3">
        <v>9</v>
      </c>
      <c r="I9" s="3">
        <v>9</v>
      </c>
      <c r="J9" s="3">
        <v>8</v>
      </c>
      <c r="K9" s="3">
        <v>7.5</v>
      </c>
      <c r="L9" s="4">
        <f>((D9+E9+F9+G9+H9)/5)*0.4+((I9+J9+K9)/3)*0.6</f>
        <v>8.3000000000000007</v>
      </c>
      <c r="M9" s="5">
        <v>8</v>
      </c>
      <c r="N9" s="5">
        <v>7</v>
      </c>
      <c r="O9" s="5">
        <v>7</v>
      </c>
      <c r="P9" s="5">
        <v>7.5</v>
      </c>
      <c r="Q9" s="5">
        <v>8</v>
      </c>
      <c r="R9" s="5">
        <v>8</v>
      </c>
      <c r="S9" s="5">
        <v>8</v>
      </c>
      <c r="T9" s="5">
        <v>7</v>
      </c>
      <c r="U9" s="6">
        <f>((M9+N9+O9+P9+Q9)/5)*0.4+((R9+S9+T9)/3)*0.6</f>
        <v>7.6</v>
      </c>
      <c r="V9" s="7">
        <f>(L9+U9)/2</f>
        <v>7.95</v>
      </c>
      <c r="W9" s="8" t="s">
        <v>16</v>
      </c>
    </row>
  </sheetData>
  <mergeCells count="17">
    <mergeCell ref="A1:W1"/>
    <mergeCell ref="A2:W2"/>
    <mergeCell ref="A3:W3"/>
    <mergeCell ref="A4:W4"/>
    <mergeCell ref="D5:L5"/>
    <mergeCell ref="M5:U5"/>
    <mergeCell ref="M6:Q6"/>
    <mergeCell ref="R6:T6"/>
    <mergeCell ref="W6:W7"/>
    <mergeCell ref="A6:A7"/>
    <mergeCell ref="B6:B7"/>
    <mergeCell ref="C6:C7"/>
    <mergeCell ref="L6:L7"/>
    <mergeCell ref="U6:U7"/>
    <mergeCell ref="V6:V7"/>
    <mergeCell ref="D6:H6"/>
    <mergeCell ref="I6:K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zoomScale="70" zoomScaleNormal="70" workbookViewId="0">
      <selection activeCell="G23" sqref="G23"/>
    </sheetView>
  </sheetViews>
  <sheetFormatPr baseColWidth="10" defaultColWidth="11.44140625" defaultRowHeight="13.2" x14ac:dyDescent="0.25"/>
  <cols>
    <col min="1" max="1" width="9.33203125" style="1" bestFit="1" customWidth="1"/>
    <col min="2" max="2" width="35" style="1" bestFit="1" customWidth="1"/>
    <col min="3" max="3" width="37.33203125" style="1" customWidth="1"/>
    <col min="4" max="20" width="6.5546875" style="1" customWidth="1"/>
    <col min="21" max="21" width="7.5546875" style="1" customWidth="1"/>
    <col min="22" max="22" width="6.5546875" style="1" customWidth="1"/>
    <col min="23" max="23" width="14.5546875" style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x14ac:dyDescent="0.25">
      <c r="A6" s="58" t="s">
        <v>2</v>
      </c>
      <c r="B6" s="58" t="s">
        <v>3</v>
      </c>
      <c r="C6" s="58" t="s">
        <v>8</v>
      </c>
      <c r="D6" s="72" t="s">
        <v>9</v>
      </c>
      <c r="E6" s="73"/>
      <c r="F6" s="73"/>
      <c r="G6" s="73"/>
      <c r="H6" s="73"/>
      <c r="I6" s="72" t="s">
        <v>15</v>
      </c>
      <c r="J6" s="73"/>
      <c r="K6" s="74"/>
      <c r="L6" s="58" t="s">
        <v>4</v>
      </c>
      <c r="M6" s="72" t="s">
        <v>9</v>
      </c>
      <c r="N6" s="73"/>
      <c r="O6" s="73"/>
      <c r="P6" s="73"/>
      <c r="Q6" s="73"/>
      <c r="R6" s="72" t="s">
        <v>15</v>
      </c>
      <c r="S6" s="73"/>
      <c r="T6" s="74"/>
      <c r="U6" s="2" t="s">
        <v>4</v>
      </c>
      <c r="V6" s="58" t="s">
        <v>5</v>
      </c>
      <c r="W6" s="58" t="s">
        <v>6</v>
      </c>
    </row>
    <row r="7" spans="1:23" x14ac:dyDescent="0.25">
      <c r="A7" s="59"/>
      <c r="B7" s="59"/>
      <c r="C7" s="59"/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10</v>
      </c>
      <c r="J7" s="2" t="s">
        <v>11</v>
      </c>
      <c r="K7" s="2" t="s">
        <v>12</v>
      </c>
      <c r="L7" s="59"/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10</v>
      </c>
      <c r="S7" s="2" t="s">
        <v>11</v>
      </c>
      <c r="T7" s="2" t="s">
        <v>12</v>
      </c>
      <c r="U7" s="2"/>
      <c r="V7" s="59"/>
      <c r="W7" s="59"/>
    </row>
    <row r="8" spans="1:23" ht="15" customHeight="1" x14ac:dyDescent="0.25">
      <c r="A8" s="9">
        <v>56</v>
      </c>
      <c r="B8" s="38" t="s">
        <v>59</v>
      </c>
      <c r="C8" s="37" t="s">
        <v>62</v>
      </c>
      <c r="D8" s="3">
        <v>8.5</v>
      </c>
      <c r="E8" s="3">
        <v>7</v>
      </c>
      <c r="F8" s="3">
        <v>7.5</v>
      </c>
      <c r="G8" s="3">
        <v>8</v>
      </c>
      <c r="H8" s="3">
        <v>8.5</v>
      </c>
      <c r="I8" s="3">
        <v>8</v>
      </c>
      <c r="J8" s="3">
        <v>7.5</v>
      </c>
      <c r="K8" s="3">
        <v>7.5</v>
      </c>
      <c r="L8" s="4">
        <f t="shared" ref="L8:L10" si="0">((D8+E8+F8+G8+H8)/5)*0.4+((I8+J8+K8)/3)*0.6</f>
        <v>7.76</v>
      </c>
      <c r="M8" s="5">
        <v>7.5</v>
      </c>
      <c r="N8" s="5">
        <v>7.5</v>
      </c>
      <c r="O8" s="5">
        <v>8</v>
      </c>
      <c r="P8" s="5">
        <v>7</v>
      </c>
      <c r="Q8" s="5">
        <v>8</v>
      </c>
      <c r="R8" s="5">
        <v>7</v>
      </c>
      <c r="S8" s="5">
        <v>7</v>
      </c>
      <c r="T8" s="5">
        <v>7</v>
      </c>
      <c r="U8" s="6">
        <f t="shared" ref="U8:U10" si="1">((M8+N8+O8+P8+Q8)/5)*0.4+((R8+S8+T8)/3)*0.6</f>
        <v>7.24</v>
      </c>
      <c r="V8" s="7">
        <f t="shared" ref="V8:V10" si="2">(L8+U8)/2</f>
        <v>7.5</v>
      </c>
      <c r="W8" s="8" t="s">
        <v>17</v>
      </c>
    </row>
    <row r="9" spans="1:23" ht="15" customHeight="1" x14ac:dyDescent="0.25">
      <c r="A9" s="9">
        <v>57</v>
      </c>
      <c r="B9" s="38" t="s">
        <v>60</v>
      </c>
      <c r="C9" s="37" t="s">
        <v>66</v>
      </c>
      <c r="D9" s="3">
        <v>7.5</v>
      </c>
      <c r="E9" s="3">
        <v>8.5</v>
      </c>
      <c r="F9" s="3">
        <v>8</v>
      </c>
      <c r="G9" s="3">
        <v>6.5</v>
      </c>
      <c r="H9" s="3">
        <v>7.5</v>
      </c>
      <c r="I9" s="3">
        <v>8</v>
      </c>
      <c r="J9" s="3">
        <v>7.5</v>
      </c>
      <c r="K9" s="3">
        <v>8.5</v>
      </c>
      <c r="L9" s="4">
        <f t="shared" si="0"/>
        <v>7.84</v>
      </c>
      <c r="M9" s="5">
        <v>7</v>
      </c>
      <c r="N9" s="5">
        <v>7.5</v>
      </c>
      <c r="O9" s="5">
        <v>7.5</v>
      </c>
      <c r="P9" s="5">
        <v>7.5</v>
      </c>
      <c r="Q9" s="5">
        <v>7</v>
      </c>
      <c r="R9" s="5">
        <v>8</v>
      </c>
      <c r="S9" s="5">
        <v>8</v>
      </c>
      <c r="T9" s="5">
        <v>7</v>
      </c>
      <c r="U9" s="6">
        <f t="shared" si="1"/>
        <v>7.52</v>
      </c>
      <c r="V9" s="7">
        <f t="shared" si="2"/>
        <v>7.68</v>
      </c>
      <c r="W9" s="8" t="s">
        <v>16</v>
      </c>
    </row>
    <row r="10" spans="1:23" ht="13.8" x14ac:dyDescent="0.25">
      <c r="A10" s="9">
        <v>58</v>
      </c>
      <c r="B10" s="38" t="s">
        <v>61</v>
      </c>
      <c r="C10" s="37" t="s">
        <v>102</v>
      </c>
      <c r="D10" s="3"/>
      <c r="E10" s="3"/>
      <c r="F10" s="3"/>
      <c r="G10" s="3"/>
      <c r="H10" s="3"/>
      <c r="I10" s="3"/>
      <c r="J10" s="3"/>
      <c r="K10" s="3"/>
      <c r="L10" s="4">
        <f t="shared" si="0"/>
        <v>0</v>
      </c>
      <c r="M10" s="5"/>
      <c r="N10" s="5"/>
      <c r="O10" s="5"/>
      <c r="P10" s="5"/>
      <c r="Q10" s="5"/>
      <c r="R10" s="5"/>
      <c r="S10" s="5"/>
      <c r="T10" s="5"/>
      <c r="U10" s="6">
        <f t="shared" si="1"/>
        <v>0</v>
      </c>
      <c r="V10" s="7">
        <f t="shared" si="2"/>
        <v>0</v>
      </c>
      <c r="W10" s="8"/>
    </row>
  </sheetData>
  <mergeCells count="16">
    <mergeCell ref="W6:W7"/>
    <mergeCell ref="V6:V7"/>
    <mergeCell ref="L6:L7"/>
    <mergeCell ref="A6:A7"/>
    <mergeCell ref="B6:B7"/>
    <mergeCell ref="C6:C7"/>
    <mergeCell ref="D6:H6"/>
    <mergeCell ref="I6:K6"/>
    <mergeCell ref="M6:Q6"/>
    <mergeCell ref="R6:T6"/>
    <mergeCell ref="A1:W1"/>
    <mergeCell ref="A2:W2"/>
    <mergeCell ref="A3:W3"/>
    <mergeCell ref="A4:W4"/>
    <mergeCell ref="D5:L5"/>
    <mergeCell ref="M5:U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70" zoomScaleNormal="70" workbookViewId="0">
      <selection activeCell="J21" sqref="J21"/>
    </sheetView>
  </sheetViews>
  <sheetFormatPr baseColWidth="10" defaultColWidth="11.44140625" defaultRowHeight="13.2" x14ac:dyDescent="0.25"/>
  <cols>
    <col min="1" max="1" width="10.109375" style="1" bestFit="1" customWidth="1"/>
    <col min="2" max="2" width="37.109375" style="1" customWidth="1"/>
    <col min="3" max="3" width="33.88671875" style="1" customWidth="1"/>
    <col min="4" max="11" width="6.5546875" style="1" customWidth="1"/>
    <col min="12" max="12" width="5.44140625" style="1" bestFit="1" customWidth="1"/>
    <col min="13" max="20" width="6.5546875" style="1" customWidth="1"/>
    <col min="21" max="21" width="7.5546875" style="1" customWidth="1"/>
    <col min="22" max="22" width="8" style="1" bestFit="1" customWidth="1"/>
    <col min="23" max="23" width="19.664062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64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29.25" customHeight="1" x14ac:dyDescent="0.25">
      <c r="A6" s="58" t="s">
        <v>2</v>
      </c>
      <c r="B6" s="58" t="s">
        <v>3</v>
      </c>
      <c r="C6" s="58" t="s">
        <v>8</v>
      </c>
      <c r="D6" s="72" t="s">
        <v>9</v>
      </c>
      <c r="E6" s="73"/>
      <c r="F6" s="73"/>
      <c r="G6" s="73"/>
      <c r="H6" s="73"/>
      <c r="I6" s="72" t="s">
        <v>15</v>
      </c>
      <c r="J6" s="73"/>
      <c r="K6" s="74"/>
      <c r="L6" s="58" t="s">
        <v>4</v>
      </c>
      <c r="M6" s="72" t="s">
        <v>9</v>
      </c>
      <c r="N6" s="73"/>
      <c r="O6" s="73"/>
      <c r="P6" s="73"/>
      <c r="Q6" s="73"/>
      <c r="R6" s="72" t="s">
        <v>15</v>
      </c>
      <c r="S6" s="73"/>
      <c r="T6" s="74"/>
      <c r="U6" s="58" t="s">
        <v>4</v>
      </c>
      <c r="V6" s="58" t="s">
        <v>5</v>
      </c>
      <c r="W6" s="58" t="s">
        <v>6</v>
      </c>
    </row>
    <row r="7" spans="1:23" ht="15" customHeight="1" thickBot="1" x14ac:dyDescent="0.3">
      <c r="A7" s="59"/>
      <c r="B7" s="59"/>
      <c r="C7" s="84"/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10</v>
      </c>
      <c r="J7" s="2" t="s">
        <v>11</v>
      </c>
      <c r="K7" s="2" t="s">
        <v>12</v>
      </c>
      <c r="L7" s="59"/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10</v>
      </c>
      <c r="S7" s="2" t="s">
        <v>11</v>
      </c>
      <c r="T7" s="2" t="s">
        <v>12</v>
      </c>
      <c r="U7" s="59"/>
      <c r="V7" s="59"/>
      <c r="W7" s="59"/>
    </row>
    <row r="8" spans="1:23" ht="15" customHeight="1" x14ac:dyDescent="0.25">
      <c r="A8" s="39">
        <v>59</v>
      </c>
      <c r="B8" s="40" t="s">
        <v>65</v>
      </c>
      <c r="C8" s="41" t="s">
        <v>66</v>
      </c>
      <c r="D8" s="3">
        <v>8</v>
      </c>
      <c r="E8" s="3">
        <v>9</v>
      </c>
      <c r="F8" s="3">
        <v>9</v>
      </c>
      <c r="G8" s="3">
        <v>8</v>
      </c>
      <c r="H8" s="3">
        <v>9</v>
      </c>
      <c r="I8" s="3">
        <v>8</v>
      </c>
      <c r="J8" s="3">
        <v>9</v>
      </c>
      <c r="K8" s="3">
        <v>8</v>
      </c>
      <c r="L8" s="4">
        <f>((D8+E8+F8+G8+H8)/5)*0.4+((I8+J8+K8)/3)*0.6</f>
        <v>8.44</v>
      </c>
      <c r="M8" s="5">
        <v>8.5</v>
      </c>
      <c r="N8" s="5">
        <v>8.5</v>
      </c>
      <c r="O8" s="5">
        <v>8.5</v>
      </c>
      <c r="P8" s="5">
        <v>8</v>
      </c>
      <c r="Q8" s="5">
        <v>9</v>
      </c>
      <c r="R8" s="5">
        <v>8.5</v>
      </c>
      <c r="S8" s="5">
        <v>8</v>
      </c>
      <c r="T8" s="5">
        <v>8</v>
      </c>
      <c r="U8" s="6">
        <f>((M8+N8+O8+P8+Q8)/5)*0.4+((R8+S8+T8)/3)*0.6</f>
        <v>8.3000000000000007</v>
      </c>
      <c r="V8" s="7">
        <f>(L8+U8)/2</f>
        <v>8.370000000000001</v>
      </c>
      <c r="W8" s="8"/>
    </row>
    <row r="9" spans="1:23" ht="11.25" customHeight="1" x14ac:dyDescent="0.25"/>
  </sheetData>
  <mergeCells count="17">
    <mergeCell ref="W6:W7"/>
    <mergeCell ref="A6:A7"/>
    <mergeCell ref="B6:B7"/>
    <mergeCell ref="U6:U7"/>
    <mergeCell ref="C6:C7"/>
    <mergeCell ref="D6:H6"/>
    <mergeCell ref="A1:W1"/>
    <mergeCell ref="A2:W2"/>
    <mergeCell ref="A3:W3"/>
    <mergeCell ref="A4:W4"/>
    <mergeCell ref="D5:L5"/>
    <mergeCell ref="M5:U5"/>
    <mergeCell ref="I6:K6"/>
    <mergeCell ref="M6:Q6"/>
    <mergeCell ref="R6:T6"/>
    <mergeCell ref="L6:L7"/>
    <mergeCell ref="V6:V7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80" zoomScaleNormal="80" workbookViewId="0">
      <selection sqref="A1:W1"/>
    </sheetView>
  </sheetViews>
  <sheetFormatPr baseColWidth="10" defaultColWidth="11.44140625" defaultRowHeight="13.2" x14ac:dyDescent="0.25"/>
  <cols>
    <col min="1" max="1" width="7.5546875" style="1" customWidth="1"/>
    <col min="2" max="2" width="27.44140625" style="1" customWidth="1"/>
    <col min="3" max="3" width="27.5546875" style="1" customWidth="1"/>
    <col min="4" max="10" width="6.5546875" style="1" customWidth="1"/>
    <col min="11" max="11" width="8.6640625" style="1" customWidth="1"/>
    <col min="12" max="20" width="6.5546875" style="1" customWidth="1"/>
    <col min="21" max="21" width="6.33203125" style="1" bestFit="1" customWidth="1"/>
    <col min="22" max="22" width="8" style="1" bestFit="1" customWidth="1"/>
    <col min="23" max="23" width="15.33203125" style="1" bestFit="1" customWidth="1"/>
    <col min="24" max="16384" width="11.44140625" style="1"/>
  </cols>
  <sheetData>
    <row r="1" spans="1:23" ht="116.25" customHeight="1" x14ac:dyDescent="0.25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x14ac:dyDescent="0.25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20.399999999999999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23.25" customHeight="1" x14ac:dyDescent="0.25">
      <c r="A4" s="62" t="s">
        <v>67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3" ht="56.25" customHeight="1" x14ac:dyDescent="0.25">
      <c r="A6" s="79" t="s">
        <v>2</v>
      </c>
      <c r="B6" s="79" t="s">
        <v>3</v>
      </c>
      <c r="C6" s="79" t="s">
        <v>8</v>
      </c>
      <c r="D6" s="76" t="s">
        <v>9</v>
      </c>
      <c r="E6" s="77"/>
      <c r="F6" s="77"/>
      <c r="G6" s="77"/>
      <c r="H6" s="77"/>
      <c r="I6" s="76" t="s">
        <v>15</v>
      </c>
      <c r="J6" s="77"/>
      <c r="K6" s="78"/>
      <c r="L6" s="30" t="s">
        <v>4</v>
      </c>
      <c r="M6" s="76" t="s">
        <v>9</v>
      </c>
      <c r="N6" s="77"/>
      <c r="O6" s="77"/>
      <c r="P6" s="77"/>
      <c r="Q6" s="77"/>
      <c r="R6" s="76" t="s">
        <v>15</v>
      </c>
      <c r="S6" s="77"/>
      <c r="T6" s="78"/>
      <c r="U6" s="79" t="s">
        <v>4</v>
      </c>
      <c r="V6" s="79" t="s">
        <v>5</v>
      </c>
      <c r="W6" s="58" t="s">
        <v>6</v>
      </c>
    </row>
    <row r="7" spans="1:23" ht="15" customHeight="1" x14ac:dyDescent="0.25">
      <c r="A7" s="80"/>
      <c r="B7" s="80"/>
      <c r="C7" s="80"/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  <c r="I7" s="30" t="s">
        <v>10</v>
      </c>
      <c r="J7" s="30" t="s">
        <v>11</v>
      </c>
      <c r="K7" s="30" t="s">
        <v>12</v>
      </c>
      <c r="L7" s="30"/>
      <c r="M7" s="30" t="s">
        <v>10</v>
      </c>
      <c r="N7" s="30" t="s">
        <v>11</v>
      </c>
      <c r="O7" s="30" t="s">
        <v>12</v>
      </c>
      <c r="P7" s="30" t="s">
        <v>13</v>
      </c>
      <c r="Q7" s="30" t="s">
        <v>14</v>
      </c>
      <c r="R7" s="30" t="s">
        <v>10</v>
      </c>
      <c r="S7" s="30" t="s">
        <v>11</v>
      </c>
      <c r="T7" s="30" t="s">
        <v>12</v>
      </c>
      <c r="U7" s="80"/>
      <c r="V7" s="80"/>
      <c r="W7" s="59"/>
    </row>
    <row r="8" spans="1:23" ht="15" customHeight="1" x14ac:dyDescent="0.3">
      <c r="A8" s="23">
        <v>60</v>
      </c>
      <c r="B8" s="56" t="s">
        <v>68</v>
      </c>
      <c r="C8" s="57" t="s">
        <v>103</v>
      </c>
      <c r="D8" s="24">
        <v>7.5</v>
      </c>
      <c r="E8" s="24">
        <v>8</v>
      </c>
      <c r="F8" s="24">
        <v>8</v>
      </c>
      <c r="G8" s="24">
        <v>7.5</v>
      </c>
      <c r="H8" s="24">
        <v>8</v>
      </c>
      <c r="I8" s="24">
        <v>7.5</v>
      </c>
      <c r="J8" s="24">
        <v>8</v>
      </c>
      <c r="K8" s="24">
        <v>7.5</v>
      </c>
      <c r="L8" s="25">
        <f t="shared" ref="L8:L18" si="0">((D8+E8+F8+G8+H8)/5)*0.4+((I8+J8+K8)/3)*0.6</f>
        <v>7.72</v>
      </c>
      <c r="M8" s="26">
        <v>8</v>
      </c>
      <c r="N8" s="26">
        <v>8</v>
      </c>
      <c r="O8" s="26">
        <v>7.5</v>
      </c>
      <c r="P8" s="26">
        <v>7.5</v>
      </c>
      <c r="Q8" s="26">
        <v>8</v>
      </c>
      <c r="R8" s="26">
        <v>7</v>
      </c>
      <c r="S8" s="26">
        <v>7</v>
      </c>
      <c r="T8" s="26">
        <v>7</v>
      </c>
      <c r="U8" s="27">
        <f t="shared" ref="U8:U18" si="1">((M8+N8+O8+P8+Q8)/5)*0.4+((R8+S8+T8)/3)*0.6</f>
        <v>7.32</v>
      </c>
      <c r="V8" s="28">
        <f t="shared" ref="V8:V18" si="2">(L8+U8)/2</f>
        <v>7.52</v>
      </c>
      <c r="W8" s="8"/>
    </row>
    <row r="9" spans="1:23" ht="15.6" x14ac:dyDescent="0.3">
      <c r="A9" s="23">
        <v>61</v>
      </c>
      <c r="B9" s="56" t="s">
        <v>69</v>
      </c>
      <c r="C9" s="57" t="s">
        <v>73</v>
      </c>
      <c r="D9" s="24">
        <v>8</v>
      </c>
      <c r="E9" s="24">
        <v>7</v>
      </c>
      <c r="F9" s="24">
        <v>7</v>
      </c>
      <c r="G9" s="24">
        <v>7</v>
      </c>
      <c r="H9" s="24">
        <v>7.5</v>
      </c>
      <c r="I9" s="24">
        <v>7.5</v>
      </c>
      <c r="J9" s="24">
        <v>8</v>
      </c>
      <c r="K9" s="24">
        <v>7.5</v>
      </c>
      <c r="L9" s="25">
        <f t="shared" si="0"/>
        <v>7.52</v>
      </c>
      <c r="M9" s="26">
        <v>8</v>
      </c>
      <c r="N9" s="26">
        <v>7</v>
      </c>
      <c r="O9" s="26">
        <v>7</v>
      </c>
      <c r="P9" s="26">
        <v>8</v>
      </c>
      <c r="Q9" s="26">
        <v>8</v>
      </c>
      <c r="R9" s="26">
        <v>8</v>
      </c>
      <c r="S9" s="26">
        <v>8</v>
      </c>
      <c r="T9" s="26">
        <v>7</v>
      </c>
      <c r="U9" s="27">
        <f t="shared" si="1"/>
        <v>7.64</v>
      </c>
      <c r="V9" s="28">
        <f t="shared" si="2"/>
        <v>7.58</v>
      </c>
      <c r="W9" s="8"/>
    </row>
    <row r="10" spans="1:23" ht="15.6" x14ac:dyDescent="0.3">
      <c r="A10" s="23">
        <v>62</v>
      </c>
      <c r="B10" s="56" t="s">
        <v>71</v>
      </c>
      <c r="C10" s="57" t="s">
        <v>73</v>
      </c>
      <c r="D10" s="24">
        <v>9</v>
      </c>
      <c r="E10" s="24">
        <v>8.5</v>
      </c>
      <c r="F10" s="24">
        <v>8.5</v>
      </c>
      <c r="G10" s="24">
        <v>8.5</v>
      </c>
      <c r="H10" s="24">
        <v>9</v>
      </c>
      <c r="I10" s="24">
        <v>7.5</v>
      </c>
      <c r="J10" s="24">
        <v>8.5</v>
      </c>
      <c r="K10" s="24">
        <v>8</v>
      </c>
      <c r="L10" s="25">
        <f t="shared" si="0"/>
        <v>8.2799999999999994</v>
      </c>
      <c r="M10" s="26">
        <v>9</v>
      </c>
      <c r="N10" s="26">
        <v>9</v>
      </c>
      <c r="O10" s="26">
        <v>9</v>
      </c>
      <c r="P10" s="26">
        <v>9</v>
      </c>
      <c r="Q10" s="26">
        <v>9</v>
      </c>
      <c r="R10" s="26">
        <v>7</v>
      </c>
      <c r="S10" s="26">
        <v>7</v>
      </c>
      <c r="T10" s="26">
        <v>7</v>
      </c>
      <c r="U10" s="27">
        <f t="shared" si="1"/>
        <v>7.8000000000000007</v>
      </c>
      <c r="V10" s="28">
        <f t="shared" si="2"/>
        <v>8.0399999999999991</v>
      </c>
      <c r="W10" s="8" t="s">
        <v>18</v>
      </c>
    </row>
    <row r="11" spans="1:23" ht="15.6" x14ac:dyDescent="0.3">
      <c r="A11" s="23">
        <v>63</v>
      </c>
      <c r="B11" s="56" t="s">
        <v>70</v>
      </c>
      <c r="C11" s="57" t="s">
        <v>73</v>
      </c>
      <c r="D11" s="24">
        <v>8.5</v>
      </c>
      <c r="E11" s="24">
        <v>8.5</v>
      </c>
      <c r="F11" s="24">
        <v>8</v>
      </c>
      <c r="G11" s="24">
        <v>7.5</v>
      </c>
      <c r="H11" s="24">
        <v>8.5</v>
      </c>
      <c r="I11" s="24">
        <v>8</v>
      </c>
      <c r="J11" s="24">
        <v>8.5</v>
      </c>
      <c r="K11" s="24">
        <v>8</v>
      </c>
      <c r="L11" s="25">
        <f t="shared" si="0"/>
        <v>8.18</v>
      </c>
      <c r="M11" s="26">
        <v>8</v>
      </c>
      <c r="N11" s="26">
        <v>8</v>
      </c>
      <c r="O11" s="26">
        <v>8</v>
      </c>
      <c r="P11" s="26">
        <v>7</v>
      </c>
      <c r="Q11" s="26">
        <v>9</v>
      </c>
      <c r="R11" s="26">
        <v>7.5</v>
      </c>
      <c r="S11" s="26">
        <v>8</v>
      </c>
      <c r="T11" s="26">
        <v>8</v>
      </c>
      <c r="U11" s="27">
        <f t="shared" si="1"/>
        <v>7.8999999999999995</v>
      </c>
      <c r="V11" s="28">
        <f t="shared" si="2"/>
        <v>8.0399999999999991</v>
      </c>
      <c r="W11" s="8"/>
    </row>
    <row r="12" spans="1:23" ht="15.6" x14ac:dyDescent="0.3">
      <c r="A12" s="23">
        <v>64</v>
      </c>
      <c r="B12" s="56" t="s">
        <v>72</v>
      </c>
      <c r="C12" s="57" t="s">
        <v>73</v>
      </c>
      <c r="D12" s="24">
        <v>8</v>
      </c>
      <c r="E12" s="24">
        <v>7.5</v>
      </c>
      <c r="F12" s="24">
        <v>8</v>
      </c>
      <c r="G12" s="24">
        <v>8</v>
      </c>
      <c r="H12" s="24">
        <v>8.5</v>
      </c>
      <c r="I12" s="24">
        <v>8</v>
      </c>
      <c r="J12" s="24">
        <v>8.5</v>
      </c>
      <c r="K12" s="24">
        <v>8</v>
      </c>
      <c r="L12" s="25">
        <f t="shared" si="0"/>
        <v>8.1</v>
      </c>
      <c r="M12" s="26">
        <v>8</v>
      </c>
      <c r="N12" s="26">
        <v>8</v>
      </c>
      <c r="O12" s="26">
        <v>7</v>
      </c>
      <c r="P12" s="26">
        <v>7</v>
      </c>
      <c r="Q12" s="26">
        <v>8</v>
      </c>
      <c r="R12" s="26">
        <v>7</v>
      </c>
      <c r="S12" s="26">
        <v>8</v>
      </c>
      <c r="T12" s="26">
        <v>8.5</v>
      </c>
      <c r="U12" s="27">
        <f t="shared" si="1"/>
        <v>7.7399999999999993</v>
      </c>
      <c r="V12" s="28">
        <f t="shared" si="2"/>
        <v>7.92</v>
      </c>
      <c r="W12" s="8"/>
    </row>
    <row r="13" spans="1:23" ht="15.6" x14ac:dyDescent="0.3">
      <c r="A13" s="23">
        <v>65</v>
      </c>
      <c r="B13" s="56" t="s">
        <v>74</v>
      </c>
      <c r="C13" s="57" t="s">
        <v>104</v>
      </c>
      <c r="D13" s="24">
        <v>8</v>
      </c>
      <c r="E13" s="24">
        <v>7.5</v>
      </c>
      <c r="F13" s="24">
        <v>8</v>
      </c>
      <c r="G13" s="24">
        <v>7.5</v>
      </c>
      <c r="H13" s="24">
        <v>7.5</v>
      </c>
      <c r="I13" s="24">
        <v>7.5</v>
      </c>
      <c r="J13" s="24">
        <v>7.5</v>
      </c>
      <c r="K13" s="24">
        <v>8</v>
      </c>
      <c r="L13" s="25">
        <f t="shared" si="0"/>
        <v>7.68</v>
      </c>
      <c r="M13" s="26">
        <v>7</v>
      </c>
      <c r="N13" s="26">
        <v>7.5</v>
      </c>
      <c r="O13" s="26">
        <v>6.5</v>
      </c>
      <c r="P13" s="26">
        <v>8</v>
      </c>
      <c r="Q13" s="26">
        <v>7.5</v>
      </c>
      <c r="R13" s="26">
        <v>8</v>
      </c>
      <c r="S13" s="26">
        <v>8.5</v>
      </c>
      <c r="T13" s="26">
        <v>8.5</v>
      </c>
      <c r="U13" s="27">
        <f t="shared" si="1"/>
        <v>7.92</v>
      </c>
      <c r="V13" s="28">
        <f t="shared" si="2"/>
        <v>7.8</v>
      </c>
      <c r="W13" s="8"/>
    </row>
    <row r="14" spans="1:23" ht="15.6" x14ac:dyDescent="0.3">
      <c r="A14" s="23">
        <v>66</v>
      </c>
      <c r="B14" s="56" t="s">
        <v>75</v>
      </c>
      <c r="C14" s="57" t="s">
        <v>63</v>
      </c>
      <c r="D14" s="24">
        <v>7.5</v>
      </c>
      <c r="E14" s="24">
        <v>7</v>
      </c>
      <c r="F14" s="24">
        <v>7.5</v>
      </c>
      <c r="G14" s="24">
        <v>8</v>
      </c>
      <c r="H14" s="24">
        <v>7.5</v>
      </c>
      <c r="I14" s="24">
        <v>6.5</v>
      </c>
      <c r="J14" s="24">
        <v>7.5</v>
      </c>
      <c r="K14" s="24">
        <v>8</v>
      </c>
      <c r="L14" s="25">
        <f t="shared" si="0"/>
        <v>7.3999999999999995</v>
      </c>
      <c r="M14" s="26">
        <v>7.5</v>
      </c>
      <c r="N14" s="26">
        <v>7.5</v>
      </c>
      <c r="O14" s="26">
        <v>8</v>
      </c>
      <c r="P14" s="26">
        <v>8</v>
      </c>
      <c r="Q14" s="26">
        <v>7</v>
      </c>
      <c r="R14" s="26">
        <v>7</v>
      </c>
      <c r="S14" s="26">
        <v>7</v>
      </c>
      <c r="T14" s="26">
        <v>7</v>
      </c>
      <c r="U14" s="27">
        <f t="shared" si="1"/>
        <v>7.24</v>
      </c>
      <c r="V14" s="28">
        <f t="shared" si="2"/>
        <v>7.32</v>
      </c>
      <c r="W14" s="8"/>
    </row>
    <row r="15" spans="1:23" ht="15.6" x14ac:dyDescent="0.3">
      <c r="A15" s="23">
        <v>67</v>
      </c>
      <c r="B15" s="56" t="s">
        <v>76</v>
      </c>
      <c r="C15" s="57" t="s">
        <v>78</v>
      </c>
      <c r="D15" s="24">
        <v>8.5</v>
      </c>
      <c r="E15" s="24">
        <v>8</v>
      </c>
      <c r="F15" s="24">
        <v>8</v>
      </c>
      <c r="G15" s="24">
        <v>8.5</v>
      </c>
      <c r="H15" s="24">
        <v>9</v>
      </c>
      <c r="I15" s="24">
        <v>8.5</v>
      </c>
      <c r="J15" s="24">
        <v>8</v>
      </c>
      <c r="K15" s="24">
        <v>8.5</v>
      </c>
      <c r="L15" s="25">
        <f t="shared" si="0"/>
        <v>8.36</v>
      </c>
      <c r="M15" s="26">
        <v>8</v>
      </c>
      <c r="N15" s="26">
        <v>8</v>
      </c>
      <c r="O15" s="26">
        <v>8</v>
      </c>
      <c r="P15" s="26">
        <v>8</v>
      </c>
      <c r="Q15" s="26">
        <v>8</v>
      </c>
      <c r="R15" s="26">
        <v>8</v>
      </c>
      <c r="S15" s="26">
        <v>8</v>
      </c>
      <c r="T15" s="26">
        <v>8</v>
      </c>
      <c r="U15" s="27">
        <f t="shared" si="1"/>
        <v>8</v>
      </c>
      <c r="V15" s="28">
        <f t="shared" si="2"/>
        <v>8.18</v>
      </c>
      <c r="W15" s="8" t="s">
        <v>16</v>
      </c>
    </row>
    <row r="16" spans="1:23" ht="15.6" x14ac:dyDescent="0.3">
      <c r="A16" s="23">
        <v>68</v>
      </c>
      <c r="B16" s="56" t="s">
        <v>77</v>
      </c>
      <c r="C16" s="57" t="s">
        <v>43</v>
      </c>
      <c r="D16" s="24">
        <v>8</v>
      </c>
      <c r="E16" s="24">
        <v>8</v>
      </c>
      <c r="F16" s="24">
        <v>8.5</v>
      </c>
      <c r="G16" s="24">
        <v>6.5</v>
      </c>
      <c r="H16" s="24">
        <v>8.5</v>
      </c>
      <c r="I16" s="24">
        <v>8</v>
      </c>
      <c r="J16" s="24">
        <v>8.5</v>
      </c>
      <c r="K16" s="24">
        <v>8</v>
      </c>
      <c r="L16" s="25">
        <f t="shared" si="0"/>
        <v>8.0599999999999987</v>
      </c>
      <c r="M16" s="26">
        <v>9</v>
      </c>
      <c r="N16" s="26">
        <v>9</v>
      </c>
      <c r="O16" s="26">
        <v>8</v>
      </c>
      <c r="P16" s="26">
        <v>7</v>
      </c>
      <c r="Q16" s="26">
        <v>8</v>
      </c>
      <c r="R16" s="26">
        <v>8</v>
      </c>
      <c r="S16" s="26">
        <v>8</v>
      </c>
      <c r="T16" s="26">
        <v>8</v>
      </c>
      <c r="U16" s="27">
        <f t="shared" si="1"/>
        <v>8.08</v>
      </c>
      <c r="V16" s="28">
        <f t="shared" si="2"/>
        <v>8.07</v>
      </c>
      <c r="W16" s="8" t="s">
        <v>17</v>
      </c>
    </row>
    <row r="17" spans="1:23" ht="15.6" x14ac:dyDescent="0.3">
      <c r="A17" s="23">
        <v>69</v>
      </c>
      <c r="B17" s="56" t="s">
        <v>79</v>
      </c>
      <c r="C17" s="57" t="s">
        <v>80</v>
      </c>
      <c r="D17" s="24"/>
      <c r="E17" s="24"/>
      <c r="F17" s="24"/>
      <c r="G17" s="24"/>
      <c r="H17" s="24"/>
      <c r="I17" s="24"/>
      <c r="J17" s="24"/>
      <c r="K17" s="24"/>
      <c r="L17" s="25">
        <f t="shared" si="0"/>
        <v>0</v>
      </c>
      <c r="M17" s="26"/>
      <c r="N17" s="26"/>
      <c r="O17" s="26"/>
      <c r="P17" s="26"/>
      <c r="Q17" s="26"/>
      <c r="R17" s="26"/>
      <c r="S17" s="26"/>
      <c r="T17" s="26"/>
      <c r="U17" s="27">
        <f t="shared" si="1"/>
        <v>0</v>
      </c>
      <c r="V17" s="28">
        <f t="shared" si="2"/>
        <v>0</v>
      </c>
      <c r="W17" s="8"/>
    </row>
    <row r="18" spans="1:23" ht="15.6" x14ac:dyDescent="0.3">
      <c r="A18" s="23">
        <v>70</v>
      </c>
      <c r="B18" s="56" t="s">
        <v>81</v>
      </c>
      <c r="C18" s="57" t="s">
        <v>105</v>
      </c>
      <c r="D18" s="24">
        <v>7</v>
      </c>
      <c r="E18" s="24">
        <v>7</v>
      </c>
      <c r="F18" s="24">
        <v>7.5</v>
      </c>
      <c r="G18" s="24">
        <v>8</v>
      </c>
      <c r="H18" s="24">
        <v>7</v>
      </c>
      <c r="I18" s="24">
        <v>8</v>
      </c>
      <c r="J18" s="24">
        <v>8</v>
      </c>
      <c r="K18" s="24">
        <v>8</v>
      </c>
      <c r="L18" s="25">
        <f t="shared" si="0"/>
        <v>7.72</v>
      </c>
      <c r="M18" s="26">
        <v>7.5</v>
      </c>
      <c r="N18" s="26">
        <v>7.5</v>
      </c>
      <c r="O18" s="26">
        <v>8</v>
      </c>
      <c r="P18" s="26">
        <v>7.5</v>
      </c>
      <c r="Q18" s="26">
        <v>7.5</v>
      </c>
      <c r="R18" s="26">
        <v>8</v>
      </c>
      <c r="S18" s="26">
        <v>8</v>
      </c>
      <c r="T18" s="26">
        <v>8.5</v>
      </c>
      <c r="U18" s="27">
        <f t="shared" si="1"/>
        <v>7.9399999999999995</v>
      </c>
      <c r="V18" s="28">
        <f t="shared" si="2"/>
        <v>7.83</v>
      </c>
      <c r="W18" s="8"/>
    </row>
  </sheetData>
  <mergeCells count="16">
    <mergeCell ref="A6:A7"/>
    <mergeCell ref="D6:H6"/>
    <mergeCell ref="I6:K6"/>
    <mergeCell ref="M6:Q6"/>
    <mergeCell ref="R6:T6"/>
    <mergeCell ref="W6:W7"/>
    <mergeCell ref="V6:V7"/>
    <mergeCell ref="U6:U7"/>
    <mergeCell ref="C6:C7"/>
    <mergeCell ref="B6:B7"/>
    <mergeCell ref="A1:W1"/>
    <mergeCell ref="A2:W2"/>
    <mergeCell ref="A3:W3"/>
    <mergeCell ref="A4:W4"/>
    <mergeCell ref="D5:L5"/>
    <mergeCell ref="M5:U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zoomScale="60" zoomScaleNormal="60" workbookViewId="0">
      <selection activeCell="H42" sqref="H42"/>
    </sheetView>
  </sheetViews>
  <sheetFormatPr baseColWidth="10" defaultColWidth="11.44140625" defaultRowHeight="13.2" x14ac:dyDescent="0.25"/>
  <cols>
    <col min="1" max="1" width="13.44140625" style="1" bestFit="1" customWidth="1"/>
    <col min="2" max="2" width="28.5546875" style="1" customWidth="1"/>
    <col min="3" max="3" width="45" style="1" bestFit="1" customWidth="1"/>
    <col min="4" max="22" width="10.5546875" style="1" customWidth="1"/>
    <col min="23" max="23" width="23.5546875" style="1" bestFit="1" customWidth="1"/>
    <col min="24" max="16384" width="11.44140625" style="1"/>
  </cols>
  <sheetData>
    <row r="1" spans="1:24" ht="116.25" customHeight="1" x14ac:dyDescent="0.35">
      <c r="A1" s="75" t="s">
        <v>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4" ht="20.399999999999999" x14ac:dyDescent="0.3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4" ht="36.75" customHeight="1" x14ac:dyDescent="0.35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4" ht="23.25" customHeight="1" x14ac:dyDescent="0.35">
      <c r="A4" s="85" t="s">
        <v>85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</row>
    <row r="5" spans="1:24" ht="12.75" customHeight="1" x14ac:dyDescent="0.25">
      <c r="D5" s="64" t="s">
        <v>0</v>
      </c>
      <c r="E5" s="65"/>
      <c r="F5" s="65"/>
      <c r="G5" s="65"/>
      <c r="H5" s="65"/>
      <c r="I5" s="65"/>
      <c r="J5" s="65"/>
      <c r="K5" s="65"/>
      <c r="L5" s="66"/>
      <c r="M5" s="67" t="s">
        <v>1</v>
      </c>
      <c r="N5" s="68"/>
      <c r="O5" s="68"/>
      <c r="P5" s="68"/>
      <c r="Q5" s="68"/>
      <c r="R5" s="68"/>
      <c r="S5" s="68"/>
      <c r="T5" s="68"/>
      <c r="U5" s="69"/>
    </row>
    <row r="6" spans="1:24" ht="15" customHeight="1" x14ac:dyDescent="0.25">
      <c r="A6" s="87" t="s">
        <v>2</v>
      </c>
      <c r="B6" s="87" t="s">
        <v>3</v>
      </c>
      <c r="C6" s="87" t="s">
        <v>8</v>
      </c>
      <c r="D6" s="89" t="s">
        <v>9</v>
      </c>
      <c r="E6" s="90"/>
      <c r="F6" s="90"/>
      <c r="G6" s="90"/>
      <c r="H6" s="90"/>
      <c r="I6" s="89" t="s">
        <v>15</v>
      </c>
      <c r="J6" s="90"/>
      <c r="K6" s="91"/>
      <c r="L6" s="19" t="s">
        <v>4</v>
      </c>
      <c r="M6" s="89" t="s">
        <v>9</v>
      </c>
      <c r="N6" s="90"/>
      <c r="O6" s="90"/>
      <c r="P6" s="90"/>
      <c r="Q6" s="90"/>
      <c r="R6" s="89" t="s">
        <v>15</v>
      </c>
      <c r="S6" s="90"/>
      <c r="T6" s="91"/>
      <c r="U6" s="19" t="s">
        <v>4</v>
      </c>
      <c r="V6" s="87" t="s">
        <v>5</v>
      </c>
      <c r="W6" s="87" t="s">
        <v>6</v>
      </c>
      <c r="X6" s="31"/>
    </row>
    <row r="7" spans="1:24" ht="15" customHeight="1" x14ac:dyDescent="0.25">
      <c r="A7" s="88"/>
      <c r="B7" s="88"/>
      <c r="C7" s="88"/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10</v>
      </c>
      <c r="J7" s="18" t="s">
        <v>11</v>
      </c>
      <c r="K7" s="18" t="s">
        <v>12</v>
      </c>
      <c r="L7" s="18"/>
      <c r="M7" s="18" t="s">
        <v>10</v>
      </c>
      <c r="N7" s="18" t="s">
        <v>11</v>
      </c>
      <c r="O7" s="18" t="s">
        <v>12</v>
      </c>
      <c r="P7" s="18" t="s">
        <v>13</v>
      </c>
      <c r="Q7" s="18" t="s">
        <v>14</v>
      </c>
      <c r="R7" s="18" t="s">
        <v>10</v>
      </c>
      <c r="S7" s="18" t="s">
        <v>11</v>
      </c>
      <c r="T7" s="18" t="s">
        <v>12</v>
      </c>
      <c r="U7" s="18"/>
      <c r="V7" s="88"/>
      <c r="W7" s="88"/>
      <c r="X7" s="31"/>
    </row>
    <row r="8" spans="1:24" ht="20.100000000000001" customHeight="1" x14ac:dyDescent="0.3">
      <c r="A8" s="20">
        <v>71</v>
      </c>
      <c r="B8" s="42" t="s">
        <v>84</v>
      </c>
      <c r="C8" s="43" t="s">
        <v>83</v>
      </c>
      <c r="D8" s="11"/>
      <c r="E8" s="11"/>
      <c r="F8" s="11"/>
      <c r="G8" s="11"/>
      <c r="H8" s="11"/>
      <c r="I8" s="11"/>
      <c r="J8" s="11"/>
      <c r="K8" s="11"/>
      <c r="L8" s="12">
        <f>((D8+E8+F8+G8+H8)/5)*0.4+((I8+J8+K8)/3)*0.6</f>
        <v>0</v>
      </c>
      <c r="M8" s="13"/>
      <c r="N8" s="13"/>
      <c r="O8" s="13"/>
      <c r="P8" s="13"/>
      <c r="Q8" s="13"/>
      <c r="R8" s="13"/>
      <c r="S8" s="13"/>
      <c r="T8" s="13"/>
      <c r="U8" s="14">
        <f>((M8+N8+O8+P8+Q8)/5)*0.4+((R8+S8+T8)/3)*0.6</f>
        <v>0</v>
      </c>
      <c r="V8" s="15">
        <f>(L8+U8)/2</f>
        <v>0</v>
      </c>
      <c r="W8" s="16"/>
      <c r="X8" s="31"/>
    </row>
    <row r="9" spans="1:24" ht="17.399999999999999" x14ac:dyDescent="0.3">
      <c r="A9" s="20">
        <v>72</v>
      </c>
      <c r="B9" s="42" t="s">
        <v>82</v>
      </c>
      <c r="C9" s="43" t="s">
        <v>73</v>
      </c>
      <c r="D9" s="11">
        <v>8</v>
      </c>
      <c r="E9" s="11">
        <v>8</v>
      </c>
      <c r="F9" s="11">
        <v>8.5</v>
      </c>
      <c r="G9" s="11">
        <v>8.5</v>
      </c>
      <c r="H9" s="11">
        <v>8.5</v>
      </c>
      <c r="I9" s="11">
        <v>8</v>
      </c>
      <c r="J9" s="11">
        <v>8.5</v>
      </c>
      <c r="K9" s="11">
        <v>8.5</v>
      </c>
      <c r="L9" s="12">
        <f>((D9+E9+F9+G9+H9)/5)*0.4+((I9+J9+K9)/3)*0.6</f>
        <v>8.32</v>
      </c>
      <c r="M9" s="13">
        <v>8</v>
      </c>
      <c r="N9" s="13">
        <v>7.5</v>
      </c>
      <c r="O9" s="13">
        <v>7.5</v>
      </c>
      <c r="P9" s="13">
        <v>7</v>
      </c>
      <c r="Q9" s="13">
        <v>7</v>
      </c>
      <c r="R9" s="13">
        <v>8</v>
      </c>
      <c r="S9" s="13">
        <v>9</v>
      </c>
      <c r="T9" s="13">
        <v>8</v>
      </c>
      <c r="U9" s="14">
        <f>((M9+N9+O9+P9+Q9)/5)*0.4+((R9+S9+T9)/3)*0.6</f>
        <v>7.9600000000000009</v>
      </c>
      <c r="V9" s="15">
        <f>(L9+U9)/2</f>
        <v>8.14</v>
      </c>
      <c r="W9" s="16" t="s">
        <v>16</v>
      </c>
      <c r="X9" s="31"/>
    </row>
    <row r="10" spans="1:24" ht="11.2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</sheetData>
  <mergeCells count="15">
    <mergeCell ref="B6:B7"/>
    <mergeCell ref="A6:A7"/>
    <mergeCell ref="C6:C7"/>
    <mergeCell ref="V6:V7"/>
    <mergeCell ref="W6:W7"/>
    <mergeCell ref="D6:H6"/>
    <mergeCell ref="I6:K6"/>
    <mergeCell ref="M6:Q6"/>
    <mergeCell ref="R6:T6"/>
    <mergeCell ref="A1:W1"/>
    <mergeCell ref="A2:W2"/>
    <mergeCell ref="A3:W3"/>
    <mergeCell ref="A4:W4"/>
    <mergeCell ref="D5:L5"/>
    <mergeCell ref="M5:U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Sección I</vt:lpstr>
      <vt:lpstr>Sección II</vt:lpstr>
      <vt:lpstr>Sección III </vt:lpstr>
      <vt:lpstr>Sección IV</vt:lpstr>
      <vt:lpstr>Sección V</vt:lpstr>
      <vt:lpstr>Sección VI</vt:lpstr>
      <vt:lpstr>Sección VII </vt:lpstr>
      <vt:lpstr>Sección VIII </vt:lpstr>
      <vt:lpstr>Sección IX</vt:lpstr>
      <vt:lpstr>Sección X</vt:lpstr>
      <vt:lpstr>Sección XI</vt:lpstr>
    </vt:vector>
  </TitlesOfParts>
  <Company>Dark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Carlos</cp:lastModifiedBy>
  <cp:lastPrinted>2021-05-02T15:06:17Z</cp:lastPrinted>
  <dcterms:created xsi:type="dcterms:W3CDTF">2016-09-13T09:31:44Z</dcterms:created>
  <dcterms:modified xsi:type="dcterms:W3CDTF">2025-04-30T11:19:43Z</dcterms:modified>
</cp:coreProperties>
</file>